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robinmarcelli/Library/CloudStorage/Box-Box/01_UFOLEP_78/005_Sports/6_VTT/Competition/"/>
    </mc:Choice>
  </mc:AlternateContent>
  <xr:revisionPtr revIDLastSave="0" documentId="8_{5719C6FB-74F5-0F46-8D69-6F2292906EC3}" xr6:coauthVersionLast="47" xr6:coauthVersionMax="47" xr10:uidLastSave="{00000000-0000-0000-0000-000000000000}"/>
  <bookViews>
    <workbookView xWindow="31420" yWindow="500" windowWidth="31180" windowHeight="21100" tabRatio="603" activeTab="3" xr2:uid="{00000000-000D-0000-FFFF-FFFF00000000}"/>
  </bookViews>
  <sheets>
    <sheet name="Série A" sheetId="1" r:id="rId1"/>
    <sheet name="série B" sheetId="2" r:id="rId2"/>
    <sheet name="série C" sheetId="3" r:id="rId3"/>
    <sheet name="série D" sheetId="4" r:id="rId4"/>
    <sheet name="série E" sheetId="5" r:id="rId5"/>
  </sheets>
  <definedNames>
    <definedName name="_xlnm._FilterDatabase" localSheetId="0" hidden="1">'Série A'!$A$10:$BE$10</definedName>
    <definedName name="_xlnm._FilterDatabase" localSheetId="1" hidden="1">'série B'!$A$10:$BG$38</definedName>
    <definedName name="_xlnm._FilterDatabase" localSheetId="2" hidden="1">'série C'!$A$10:$BG$60</definedName>
    <definedName name="_xlnm._FilterDatabase" localSheetId="3" hidden="1">'série D'!$A$10:$BG$59</definedName>
    <definedName name="_xlnm._FilterDatabase" localSheetId="4" hidden="1">'série E'!$A$10:$BG$55</definedName>
    <definedName name="Méry">'série B'!$AH$2:$AH$9</definedName>
    <definedName name="POINT1">#REF!</definedName>
    <definedName name="_xlnm.Print_Area" localSheetId="0">'Série A'!$S$44:$AP$59</definedName>
    <definedName name="_xlnm.Print_Area" localSheetId="1">'série B'!$B$10:$U$27</definedName>
    <definedName name="_xlnm.Print_Area" localSheetId="2">'série C'!$D$78:$U$83</definedName>
    <definedName name="_xlnm.Print_Area" localSheetId="3">'série D'!$D$70:$U$80</definedName>
    <definedName name="_xlnm.Print_Area" localSheetId="4">'série E'!$B$66:$U$78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80" i="3" l="1"/>
  <c r="U80" i="3" s="1"/>
  <c r="T11" i="5"/>
  <c r="U11" i="5" s="1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07" i="3"/>
  <c r="C108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C106" i="3"/>
  <c r="D106" i="3"/>
  <c r="E106" i="3"/>
  <c r="U97" i="5"/>
  <c r="U98" i="5"/>
  <c r="U99" i="5"/>
  <c r="U100" i="5"/>
  <c r="U101" i="5"/>
  <c r="U102" i="5"/>
  <c r="U103" i="5"/>
  <c r="U104" i="5"/>
  <c r="U105" i="5"/>
  <c r="U106" i="5"/>
  <c r="U107" i="5"/>
  <c r="N57" i="3"/>
  <c r="N52" i="3"/>
  <c r="N22" i="3"/>
  <c r="N58" i="3"/>
  <c r="AG97" i="5"/>
  <c r="AG98" i="5"/>
  <c r="AG99" i="5"/>
  <c r="AG100" i="5"/>
  <c r="AG101" i="5"/>
  <c r="AG102" i="5"/>
  <c r="AD97" i="5"/>
  <c r="AD98" i="5"/>
  <c r="AD99" i="5"/>
  <c r="AD100" i="5"/>
  <c r="AD101" i="5"/>
  <c r="AD102" i="5"/>
  <c r="S97" i="5"/>
  <c r="S98" i="5"/>
  <c r="S99" i="5"/>
  <c r="S100" i="5"/>
  <c r="S101" i="5"/>
  <c r="S102" i="5"/>
  <c r="C97" i="5"/>
  <c r="D97" i="5"/>
  <c r="E97" i="5"/>
  <c r="F97" i="5"/>
  <c r="C98" i="5"/>
  <c r="D98" i="5"/>
  <c r="E98" i="5"/>
  <c r="F98" i="5"/>
  <c r="C99" i="5"/>
  <c r="D99" i="5"/>
  <c r="E99" i="5"/>
  <c r="F99" i="5"/>
  <c r="C100" i="5"/>
  <c r="D100" i="5"/>
  <c r="E100" i="5"/>
  <c r="F100" i="5"/>
  <c r="C101" i="5"/>
  <c r="D101" i="5"/>
  <c r="E101" i="5"/>
  <c r="F101" i="5"/>
  <c r="C102" i="5"/>
  <c r="D102" i="5"/>
  <c r="E102" i="5"/>
  <c r="F102" i="5"/>
  <c r="C103" i="5"/>
  <c r="D103" i="5"/>
  <c r="E103" i="5"/>
  <c r="F103" i="5"/>
  <c r="C104" i="5"/>
  <c r="D104" i="5"/>
  <c r="E104" i="5"/>
  <c r="F104" i="5"/>
  <c r="C105" i="5"/>
  <c r="D105" i="5"/>
  <c r="E105" i="5"/>
  <c r="F105" i="5"/>
  <c r="C106" i="5"/>
  <c r="D106" i="5"/>
  <c r="E106" i="5"/>
  <c r="F106" i="5"/>
  <c r="C107" i="5"/>
  <c r="D107" i="5"/>
  <c r="E107" i="5"/>
  <c r="F107" i="5"/>
  <c r="C108" i="5"/>
  <c r="D108" i="5"/>
  <c r="E108" i="5"/>
  <c r="F108" i="5"/>
  <c r="C109" i="5"/>
  <c r="D109" i="5"/>
  <c r="E109" i="5"/>
  <c r="F109" i="5"/>
  <c r="C110" i="5"/>
  <c r="D110" i="5"/>
  <c r="E110" i="5"/>
  <c r="F110" i="5"/>
  <c r="C111" i="5"/>
  <c r="D111" i="5"/>
  <c r="E111" i="5"/>
  <c r="F111" i="5"/>
  <c r="C112" i="5"/>
  <c r="D112" i="5"/>
  <c r="E112" i="5"/>
  <c r="F112" i="5"/>
  <c r="C113" i="5"/>
  <c r="D113" i="5"/>
  <c r="E113" i="5"/>
  <c r="F113" i="5"/>
  <c r="C114" i="5"/>
  <c r="D114" i="5"/>
  <c r="E114" i="5"/>
  <c r="F114" i="5"/>
  <c r="C115" i="5"/>
  <c r="D115" i="5"/>
  <c r="E115" i="5"/>
  <c r="F115" i="5"/>
  <c r="C116" i="5"/>
  <c r="D116" i="5"/>
  <c r="E116" i="5"/>
  <c r="F116" i="5"/>
  <c r="C117" i="5"/>
  <c r="D117" i="5"/>
  <c r="E117" i="5"/>
  <c r="F117" i="5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AG97" i="4"/>
  <c r="AG98" i="4"/>
  <c r="AG99" i="4"/>
  <c r="AG100" i="4"/>
  <c r="AD97" i="4"/>
  <c r="AD98" i="4"/>
  <c r="AD99" i="4"/>
  <c r="AD100" i="4"/>
  <c r="U97" i="4"/>
  <c r="U98" i="4"/>
  <c r="U99" i="4"/>
  <c r="U100" i="4"/>
  <c r="S97" i="4"/>
  <c r="S98" i="4"/>
  <c r="S99" i="4"/>
  <c r="S100" i="4"/>
  <c r="AG106" i="3"/>
  <c r="AG107" i="3"/>
  <c r="AG108" i="3"/>
  <c r="AG109" i="3"/>
  <c r="AG110" i="3"/>
  <c r="AG111" i="3"/>
  <c r="AG112" i="3"/>
  <c r="AG113" i="3"/>
  <c r="AG114" i="3"/>
  <c r="S106" i="3"/>
  <c r="S107" i="3"/>
  <c r="S108" i="3"/>
  <c r="S109" i="3"/>
  <c r="S110" i="3"/>
  <c r="S111" i="3"/>
  <c r="S112" i="3"/>
  <c r="S113" i="3"/>
  <c r="S114" i="3"/>
  <c r="AD106" i="3"/>
  <c r="AD107" i="3"/>
  <c r="AD108" i="3"/>
  <c r="AD109" i="3"/>
  <c r="AD110" i="3"/>
  <c r="AD111" i="3"/>
  <c r="AD112" i="3"/>
  <c r="AD113" i="3"/>
  <c r="AD114" i="3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S78" i="2"/>
  <c r="S79" i="2"/>
  <c r="S80" i="2"/>
  <c r="S81" i="2"/>
  <c r="S82" i="2"/>
  <c r="S83" i="2"/>
  <c r="AG78" i="2"/>
  <c r="AG79" i="2"/>
  <c r="AG80" i="2"/>
  <c r="AD78" i="2"/>
  <c r="AD79" i="2"/>
  <c r="AD80" i="2"/>
  <c r="U78" i="2"/>
  <c r="U79" i="2"/>
  <c r="U80" i="2"/>
  <c r="C54" i="1"/>
  <c r="C55" i="1"/>
  <c r="C56" i="1"/>
  <c r="AD54" i="1"/>
  <c r="AD55" i="1"/>
  <c r="AD56" i="1"/>
  <c r="AG54" i="1"/>
  <c r="AG55" i="1"/>
  <c r="AG56" i="1"/>
  <c r="F54" i="1"/>
  <c r="F55" i="1"/>
  <c r="F56" i="1"/>
  <c r="F57" i="1"/>
  <c r="E54" i="1"/>
  <c r="E55" i="1"/>
  <c r="E56" i="1"/>
  <c r="E57" i="1"/>
  <c r="U54" i="1"/>
  <c r="U55" i="1"/>
  <c r="U56" i="1"/>
  <c r="D54" i="1"/>
  <c r="D55" i="1"/>
  <c r="D56" i="1"/>
  <c r="AG103" i="5"/>
  <c r="AG104" i="5"/>
  <c r="AG105" i="5"/>
  <c r="AD103" i="5"/>
  <c r="AD104" i="5"/>
  <c r="AD105" i="5"/>
  <c r="S103" i="5"/>
  <c r="S104" i="5"/>
  <c r="S105" i="5"/>
  <c r="AC14" i="2"/>
  <c r="AC15" i="2"/>
  <c r="AC29" i="2"/>
  <c r="AC19" i="2"/>
  <c r="AD19" i="2" s="1"/>
  <c r="AC11" i="2"/>
  <c r="AC12" i="2"/>
  <c r="AD12" i="2" s="1"/>
  <c r="AC20" i="2"/>
  <c r="AC18" i="2"/>
  <c r="AD18" i="2" s="1"/>
  <c r="AC28" i="2"/>
  <c r="AC24" i="2"/>
  <c r="AD24" i="2" s="1"/>
  <c r="AC22" i="2"/>
  <c r="AC26" i="2"/>
  <c r="AD26" i="2" s="1"/>
  <c r="AC23" i="2"/>
  <c r="AC30" i="2"/>
  <c r="AD30" i="2" s="1"/>
  <c r="AC33" i="2"/>
  <c r="AC31" i="2"/>
  <c r="AD31" i="2" s="1"/>
  <c r="AC32" i="2"/>
  <c r="AC27" i="2"/>
  <c r="AC16" i="2"/>
  <c r="AC34" i="2"/>
  <c r="AD34" i="2" s="1"/>
  <c r="AC21" i="2"/>
  <c r="AD21" i="2" s="1"/>
  <c r="AC35" i="2"/>
  <c r="AC25" i="2"/>
  <c r="AC17" i="2"/>
  <c r="AD17" i="2" s="1"/>
  <c r="Z14" i="2"/>
  <c r="AA14" i="2" s="1"/>
  <c r="Z15" i="2"/>
  <c r="Z29" i="2"/>
  <c r="Z19" i="2"/>
  <c r="AA19" i="2" s="1"/>
  <c r="Z11" i="2"/>
  <c r="AA11" i="2" s="1"/>
  <c r="Z12" i="2"/>
  <c r="Z20" i="2"/>
  <c r="Z18" i="2"/>
  <c r="AA18" i="2" s="1"/>
  <c r="Z28" i="2"/>
  <c r="Z24" i="2"/>
  <c r="Z22" i="2"/>
  <c r="Z26" i="2"/>
  <c r="AA26" i="2" s="1"/>
  <c r="Z23" i="2"/>
  <c r="Z30" i="2"/>
  <c r="Z33" i="2"/>
  <c r="Z31" i="2"/>
  <c r="AA31" i="2" s="1"/>
  <c r="Z32" i="2"/>
  <c r="Z27" i="2"/>
  <c r="Z16" i="2"/>
  <c r="AA16" i="2" s="1"/>
  <c r="Z34" i="2"/>
  <c r="AA34" i="2" s="1"/>
  <c r="Z21" i="2"/>
  <c r="Z35" i="2"/>
  <c r="Z25" i="2"/>
  <c r="Z17" i="2"/>
  <c r="AA17" i="2" s="1"/>
  <c r="Z36" i="2"/>
  <c r="W14" i="2"/>
  <c r="W15" i="2"/>
  <c r="X15" i="2" s="1"/>
  <c r="W29" i="2"/>
  <c r="X29" i="2" s="1"/>
  <c r="W19" i="2"/>
  <c r="X19" i="2" s="1"/>
  <c r="W11" i="2"/>
  <c r="X11" i="2" s="1"/>
  <c r="W12" i="2"/>
  <c r="W20" i="2"/>
  <c r="X20" i="2" s="1"/>
  <c r="W18" i="2"/>
  <c r="W28" i="2"/>
  <c r="X28" i="2" s="1"/>
  <c r="W24" i="2"/>
  <c r="W22" i="2"/>
  <c r="W26" i="2"/>
  <c r="X26" i="2" s="1"/>
  <c r="W23" i="2"/>
  <c r="W30" i="2"/>
  <c r="W33" i="2"/>
  <c r="X33" i="2" s="1"/>
  <c r="W31" i="2"/>
  <c r="X31" i="2" s="1"/>
  <c r="W32" i="2"/>
  <c r="X32" i="2" s="1"/>
  <c r="W27" i="2"/>
  <c r="W16" i="2"/>
  <c r="X16" i="2" s="1"/>
  <c r="W34" i="2"/>
  <c r="X34" i="2" s="1"/>
  <c r="W21" i="2"/>
  <c r="X21" i="2" s="1"/>
  <c r="W35" i="2"/>
  <c r="W25" i="2"/>
  <c r="W17" i="2"/>
  <c r="X17" i="2" s="1"/>
  <c r="W36" i="2"/>
  <c r="T14" i="2"/>
  <c r="U14" i="2" s="1"/>
  <c r="T15" i="2"/>
  <c r="U15" i="2" s="1"/>
  <c r="T29" i="2"/>
  <c r="T19" i="2"/>
  <c r="U19" i="2" s="1"/>
  <c r="T11" i="2"/>
  <c r="U11" i="2" s="1"/>
  <c r="T12" i="2"/>
  <c r="U12" i="2" s="1"/>
  <c r="T20" i="2"/>
  <c r="T18" i="2"/>
  <c r="U18" i="2" s="1"/>
  <c r="T28" i="2"/>
  <c r="T24" i="2"/>
  <c r="U24" i="2" s="1"/>
  <c r="T22" i="2"/>
  <c r="T26" i="2"/>
  <c r="U26" i="2" s="1"/>
  <c r="T23" i="2"/>
  <c r="U23" i="2" s="1"/>
  <c r="T30" i="2"/>
  <c r="U30" i="2" s="1"/>
  <c r="T33" i="2"/>
  <c r="U33" i="2" s="1"/>
  <c r="T31" i="2"/>
  <c r="U31" i="2" s="1"/>
  <c r="T32" i="2"/>
  <c r="U32" i="2" s="1"/>
  <c r="T27" i="2"/>
  <c r="U27" i="2" s="1"/>
  <c r="T16" i="2"/>
  <c r="U16" i="2" s="1"/>
  <c r="T34" i="2"/>
  <c r="U34" i="2" s="1"/>
  <c r="T21" i="2"/>
  <c r="U21" i="2" s="1"/>
  <c r="T35" i="2"/>
  <c r="T25" i="2"/>
  <c r="U25" i="2" s="1"/>
  <c r="T17" i="2"/>
  <c r="U17" i="2" s="1"/>
  <c r="R14" i="2"/>
  <c r="R19" i="2"/>
  <c r="R11" i="2"/>
  <c r="R28" i="2"/>
  <c r="R26" i="2"/>
  <c r="R23" i="2"/>
  <c r="R32" i="2"/>
  <c r="R34" i="2"/>
  <c r="R21" i="2"/>
  <c r="R17" i="2"/>
  <c r="Q36" i="2"/>
  <c r="R36" i="2" s="1"/>
  <c r="AC11" i="3"/>
  <c r="AD11" i="3" s="1"/>
  <c r="AC14" i="3"/>
  <c r="AD14" i="3" s="1"/>
  <c r="AC12" i="3"/>
  <c r="AC15" i="3"/>
  <c r="AC34" i="3"/>
  <c r="AD34" i="3" s="1"/>
  <c r="AC13" i="3"/>
  <c r="AD13" i="3" s="1"/>
  <c r="AC24" i="3"/>
  <c r="AC18" i="3"/>
  <c r="AC20" i="3"/>
  <c r="AD20" i="3" s="1"/>
  <c r="AC28" i="3"/>
  <c r="AD28" i="3" s="1"/>
  <c r="AC36" i="3"/>
  <c r="AC35" i="3"/>
  <c r="AC21" i="3"/>
  <c r="AC29" i="3"/>
  <c r="AD29" i="3" s="1"/>
  <c r="AC38" i="3"/>
  <c r="AC46" i="3"/>
  <c r="AC25" i="3"/>
  <c r="AD25" i="3" s="1"/>
  <c r="AC44" i="3"/>
  <c r="AD44" i="3" s="1"/>
  <c r="AC16" i="3"/>
  <c r="AC30" i="3"/>
  <c r="AC49" i="3"/>
  <c r="AD49" i="3" s="1"/>
  <c r="AC23" i="3"/>
  <c r="AD23" i="3" s="1"/>
  <c r="AC31" i="3"/>
  <c r="AC41" i="3"/>
  <c r="AD41" i="3" s="1"/>
  <c r="AC42" i="3"/>
  <c r="AC33" i="3"/>
  <c r="AD33" i="3" s="1"/>
  <c r="AC32" i="3"/>
  <c r="AC39" i="3"/>
  <c r="AD39" i="3" s="1"/>
  <c r="AC27" i="3"/>
  <c r="AC52" i="3"/>
  <c r="AD52" i="3" s="1"/>
  <c r="AC40" i="3"/>
  <c r="AC19" i="3"/>
  <c r="AD19" i="3" s="1"/>
  <c r="AC43" i="3"/>
  <c r="AD43" i="3" s="1"/>
  <c r="AC45" i="3"/>
  <c r="AD45" i="3" s="1"/>
  <c r="AC37" i="3"/>
  <c r="AC47" i="3"/>
  <c r="AD47" i="3" s="1"/>
  <c r="AC26" i="3"/>
  <c r="AC50" i="3"/>
  <c r="AD50" i="3" s="1"/>
  <c r="AC53" i="3"/>
  <c r="AC55" i="3"/>
  <c r="AD55" i="3" s="1"/>
  <c r="AC57" i="3"/>
  <c r="AC54" i="3"/>
  <c r="AD54" i="3" s="1"/>
  <c r="AC51" i="3"/>
  <c r="AC17" i="3"/>
  <c r="AD17" i="3" s="1"/>
  <c r="AC56" i="3"/>
  <c r="AD56" i="3" s="1"/>
  <c r="AC48" i="3"/>
  <c r="AC22" i="3"/>
  <c r="Z11" i="3"/>
  <c r="Z14" i="3"/>
  <c r="AA14" i="3" s="1"/>
  <c r="Z12" i="3"/>
  <c r="AA12" i="3" s="1"/>
  <c r="Z15" i="3"/>
  <c r="Z34" i="3"/>
  <c r="AA34" i="3" s="1"/>
  <c r="Z13" i="3"/>
  <c r="AA13" i="3" s="1"/>
  <c r="Z24" i="3"/>
  <c r="AA24" i="3" s="1"/>
  <c r="Z18" i="3"/>
  <c r="Z20" i="3"/>
  <c r="Z28" i="3"/>
  <c r="AA28" i="3" s="1"/>
  <c r="Z36" i="3"/>
  <c r="AA36" i="3" s="1"/>
  <c r="Z35" i="3"/>
  <c r="Z21" i="3"/>
  <c r="AA21" i="3" s="1"/>
  <c r="Z29" i="3"/>
  <c r="AA29" i="3" s="1"/>
  <c r="Z38" i="3"/>
  <c r="AA38" i="3" s="1"/>
  <c r="Z46" i="3"/>
  <c r="Z25" i="3"/>
  <c r="AA25" i="3" s="1"/>
  <c r="Z44" i="3"/>
  <c r="Z16" i="3"/>
  <c r="AA16" i="3" s="1"/>
  <c r="Z30" i="3"/>
  <c r="Z49" i="3"/>
  <c r="Z23" i="3"/>
  <c r="AA23" i="3" s="1"/>
  <c r="Z31" i="3"/>
  <c r="AA31" i="3" s="1"/>
  <c r="Z41" i="3"/>
  <c r="Z42" i="3"/>
  <c r="Z33" i="3"/>
  <c r="AA33" i="3" s="1"/>
  <c r="Z32" i="3"/>
  <c r="AA32" i="3" s="1"/>
  <c r="Z39" i="3"/>
  <c r="Z27" i="3"/>
  <c r="Z52" i="3"/>
  <c r="Z40" i="3"/>
  <c r="AA40" i="3" s="1"/>
  <c r="Z19" i="3"/>
  <c r="Z43" i="3"/>
  <c r="Z45" i="3"/>
  <c r="Z37" i="3"/>
  <c r="AA37" i="3" s="1"/>
  <c r="Z47" i="3"/>
  <c r="Z26" i="3"/>
  <c r="Z50" i="3"/>
  <c r="AA50" i="3" s="1"/>
  <c r="Z53" i="3"/>
  <c r="AA53" i="3" s="1"/>
  <c r="Z55" i="3"/>
  <c r="Z57" i="3"/>
  <c r="Z54" i="3"/>
  <c r="AA54" i="3" s="1"/>
  <c r="Z51" i="3"/>
  <c r="AA51" i="3" s="1"/>
  <c r="Z17" i="3"/>
  <c r="Z56" i="3"/>
  <c r="W11" i="3"/>
  <c r="X11" i="3" s="1"/>
  <c r="W14" i="3"/>
  <c r="X14" i="3" s="1"/>
  <c r="W12" i="3"/>
  <c r="W15" i="3"/>
  <c r="X15" i="3" s="1"/>
  <c r="W34" i="3"/>
  <c r="X34" i="3" s="1"/>
  <c r="W13" i="3"/>
  <c r="X13" i="3" s="1"/>
  <c r="W24" i="3"/>
  <c r="W18" i="3"/>
  <c r="X18" i="3" s="1"/>
  <c r="W20" i="3"/>
  <c r="X20" i="3" s="1"/>
  <c r="W28" i="3"/>
  <c r="X28" i="3" s="1"/>
  <c r="W36" i="3"/>
  <c r="W35" i="3"/>
  <c r="X35" i="3" s="1"/>
  <c r="W21" i="3"/>
  <c r="W29" i="3"/>
  <c r="X29" i="3" s="1"/>
  <c r="W38" i="3"/>
  <c r="W46" i="3"/>
  <c r="W25" i="3"/>
  <c r="X25" i="3" s="1"/>
  <c r="W44" i="3"/>
  <c r="X44" i="3" s="1"/>
  <c r="W16" i="3"/>
  <c r="W30" i="3"/>
  <c r="X30" i="3" s="1"/>
  <c r="W49" i="3"/>
  <c r="X49" i="3" s="1"/>
  <c r="W23" i="3"/>
  <c r="X23" i="3" s="1"/>
  <c r="W31" i="3"/>
  <c r="W41" i="3"/>
  <c r="X41" i="3" s="1"/>
  <c r="W42" i="3"/>
  <c r="X42" i="3" s="1"/>
  <c r="W33" i="3"/>
  <c r="X33" i="3" s="1"/>
  <c r="W32" i="3"/>
  <c r="W39" i="3"/>
  <c r="X39" i="3" s="1"/>
  <c r="W27" i="3"/>
  <c r="X27" i="3" s="1"/>
  <c r="W52" i="3"/>
  <c r="X52" i="3" s="1"/>
  <c r="W40" i="3"/>
  <c r="W19" i="3"/>
  <c r="X19" i="3" s="1"/>
  <c r="W43" i="3"/>
  <c r="X43" i="3" s="1"/>
  <c r="W45" i="3"/>
  <c r="X45" i="3" s="1"/>
  <c r="W37" i="3"/>
  <c r="W47" i="3"/>
  <c r="W26" i="3"/>
  <c r="X26" i="3" s="1"/>
  <c r="W50" i="3"/>
  <c r="X50" i="3" s="1"/>
  <c r="W53" i="3"/>
  <c r="W55" i="3"/>
  <c r="X55" i="3" s="1"/>
  <c r="W57" i="3"/>
  <c r="X57" i="3" s="1"/>
  <c r="W54" i="3"/>
  <c r="W51" i="3"/>
  <c r="W17" i="3"/>
  <c r="X17" i="3" s="1"/>
  <c r="T11" i="3"/>
  <c r="U11" i="3" s="1"/>
  <c r="T14" i="3"/>
  <c r="U14" i="3" s="1"/>
  <c r="T12" i="3"/>
  <c r="U12" i="3" s="1"/>
  <c r="T15" i="3"/>
  <c r="U15" i="3" s="1"/>
  <c r="T34" i="3"/>
  <c r="U34" i="3" s="1"/>
  <c r="T13" i="3"/>
  <c r="U13" i="3" s="1"/>
  <c r="T24" i="3"/>
  <c r="U24" i="3" s="1"/>
  <c r="T18" i="3"/>
  <c r="U18" i="3" s="1"/>
  <c r="T20" i="3"/>
  <c r="U20" i="3" s="1"/>
  <c r="T28" i="3"/>
  <c r="U28" i="3" s="1"/>
  <c r="T36" i="3"/>
  <c r="U36" i="3" s="1"/>
  <c r="T35" i="3"/>
  <c r="U35" i="3" s="1"/>
  <c r="T21" i="3"/>
  <c r="U21" i="3" s="1"/>
  <c r="T29" i="3"/>
  <c r="U29" i="3" s="1"/>
  <c r="T38" i="3"/>
  <c r="U38" i="3" s="1"/>
  <c r="T46" i="3"/>
  <c r="U46" i="3" s="1"/>
  <c r="T25" i="3"/>
  <c r="U25" i="3" s="1"/>
  <c r="T44" i="3"/>
  <c r="U44" i="3" s="1"/>
  <c r="T16" i="3"/>
  <c r="U16" i="3" s="1"/>
  <c r="T30" i="3"/>
  <c r="U30" i="3" s="1"/>
  <c r="T49" i="3"/>
  <c r="U49" i="3" s="1"/>
  <c r="T23" i="3"/>
  <c r="U23" i="3" s="1"/>
  <c r="T31" i="3"/>
  <c r="T41" i="3"/>
  <c r="U41" i="3" s="1"/>
  <c r="T42" i="3"/>
  <c r="U42" i="3" s="1"/>
  <c r="T33" i="3"/>
  <c r="U33" i="3" s="1"/>
  <c r="T32" i="3"/>
  <c r="T39" i="3"/>
  <c r="U39" i="3" s="1"/>
  <c r="T27" i="3"/>
  <c r="U27" i="3" s="1"/>
  <c r="T52" i="3"/>
  <c r="U52" i="3" s="1"/>
  <c r="T40" i="3"/>
  <c r="U40" i="3" s="1"/>
  <c r="T19" i="3"/>
  <c r="U19" i="3" s="1"/>
  <c r="T43" i="3"/>
  <c r="U43" i="3" s="1"/>
  <c r="T45" i="3"/>
  <c r="U45" i="3" s="1"/>
  <c r="T37" i="3"/>
  <c r="T47" i="3"/>
  <c r="U47" i="3" s="1"/>
  <c r="T26" i="3"/>
  <c r="U26" i="3" s="1"/>
  <c r="T50" i="3"/>
  <c r="U50" i="3" s="1"/>
  <c r="T53" i="3"/>
  <c r="U53" i="3" s="1"/>
  <c r="T55" i="3"/>
  <c r="U55" i="3" s="1"/>
  <c r="T57" i="3"/>
  <c r="U57" i="3" s="1"/>
  <c r="T54" i="3"/>
  <c r="U54" i="3" s="1"/>
  <c r="T51" i="3"/>
  <c r="U51" i="3" s="1"/>
  <c r="R12" i="3"/>
  <c r="R15" i="3"/>
  <c r="R24" i="3"/>
  <c r="R36" i="3"/>
  <c r="R38" i="3"/>
  <c r="R46" i="3"/>
  <c r="R16" i="3"/>
  <c r="R30" i="3"/>
  <c r="R31" i="3"/>
  <c r="R41" i="3"/>
  <c r="R32" i="3"/>
  <c r="R39" i="3"/>
  <c r="R40" i="3"/>
  <c r="R19" i="3"/>
  <c r="R37" i="3"/>
  <c r="R47" i="3"/>
  <c r="R53" i="3"/>
  <c r="R55" i="3"/>
  <c r="R17" i="3"/>
  <c r="H52" i="4"/>
  <c r="F103" i="2"/>
  <c r="F104" i="2"/>
  <c r="F105" i="2"/>
  <c r="F106" i="2"/>
  <c r="F107" i="2"/>
  <c r="F108" i="2"/>
  <c r="F109" i="2"/>
  <c r="F110" i="2"/>
  <c r="F111" i="2"/>
  <c r="F112" i="2"/>
  <c r="F113" i="2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E132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F126" i="4"/>
  <c r="F127" i="4"/>
  <c r="F128" i="4"/>
  <c r="E126" i="4"/>
  <c r="E127" i="4"/>
  <c r="E128" i="4"/>
  <c r="F122" i="4"/>
  <c r="F123" i="4"/>
  <c r="F124" i="4"/>
  <c r="F125" i="4"/>
  <c r="E122" i="4"/>
  <c r="E123" i="4"/>
  <c r="E124" i="4"/>
  <c r="E125" i="4"/>
  <c r="D122" i="4"/>
  <c r="D123" i="4"/>
  <c r="D124" i="4"/>
  <c r="D125" i="4"/>
  <c r="C122" i="4"/>
  <c r="C123" i="4"/>
  <c r="C124" i="4"/>
  <c r="C125" i="4"/>
  <c r="AC16" i="5"/>
  <c r="AD16" i="5" s="1"/>
  <c r="AC11" i="5"/>
  <c r="AD11" i="5" s="1"/>
  <c r="AC14" i="5"/>
  <c r="AD14" i="5" s="1"/>
  <c r="AC13" i="5"/>
  <c r="AD13" i="5" s="1"/>
  <c r="R16" i="5"/>
  <c r="R11" i="5"/>
  <c r="R14" i="5"/>
  <c r="R13" i="5"/>
  <c r="N12" i="5"/>
  <c r="O12" i="5" s="1"/>
  <c r="O11" i="5"/>
  <c r="O13" i="5"/>
  <c r="O14" i="5"/>
  <c r="Z11" i="5"/>
  <c r="AA11" i="5" s="1"/>
  <c r="Z16" i="5"/>
  <c r="AA16" i="5" s="1"/>
  <c r="Z13" i="5"/>
  <c r="AA13" i="5" s="1"/>
  <c r="Z14" i="5"/>
  <c r="AA14" i="5" s="1"/>
  <c r="Z18" i="5"/>
  <c r="AA18" i="5" s="1"/>
  <c r="Z33" i="5"/>
  <c r="AA33" i="5" s="1"/>
  <c r="Z15" i="5"/>
  <c r="AA15" i="5" s="1"/>
  <c r="Z36" i="5"/>
  <c r="AA36" i="5" s="1"/>
  <c r="Z23" i="5"/>
  <c r="AA23" i="5" s="1"/>
  <c r="W11" i="5"/>
  <c r="X11" i="5" s="1"/>
  <c r="W16" i="5"/>
  <c r="X16" i="5" s="1"/>
  <c r="W13" i="5"/>
  <c r="X13" i="5" s="1"/>
  <c r="W14" i="5"/>
  <c r="X14" i="5" s="1"/>
  <c r="W18" i="5"/>
  <c r="X18" i="5" s="1"/>
  <c r="W33" i="5"/>
  <c r="X33" i="5" s="1"/>
  <c r="W15" i="5"/>
  <c r="X15" i="5" s="1"/>
  <c r="W36" i="5"/>
  <c r="X36" i="5" s="1"/>
  <c r="W23" i="5"/>
  <c r="X23" i="5" s="1"/>
  <c r="T16" i="5"/>
  <c r="U16" i="5" s="1"/>
  <c r="T13" i="5"/>
  <c r="U13" i="5" s="1"/>
  <c r="T14" i="5"/>
  <c r="U14" i="5" s="1"/>
  <c r="T18" i="5"/>
  <c r="U18" i="5" s="1"/>
  <c r="T33" i="5"/>
  <c r="U33" i="5" s="1"/>
  <c r="T15" i="5"/>
  <c r="U15" i="5" s="1"/>
  <c r="T36" i="5"/>
  <c r="U36" i="5" s="1"/>
  <c r="AC38" i="4"/>
  <c r="AD38" i="4" s="1"/>
  <c r="AC13" i="4"/>
  <c r="AD13" i="4" s="1"/>
  <c r="AC12" i="4"/>
  <c r="AC11" i="4"/>
  <c r="AD11" i="4" s="1"/>
  <c r="AC14" i="4"/>
  <c r="AD14" i="4" s="1"/>
  <c r="AC15" i="4"/>
  <c r="AD15" i="4" s="1"/>
  <c r="AC36" i="4"/>
  <c r="AD36" i="4" s="1"/>
  <c r="AC16" i="4"/>
  <c r="AD16" i="4" s="1"/>
  <c r="AC40" i="4"/>
  <c r="AD40" i="4" s="1"/>
  <c r="AC18" i="4"/>
  <c r="AD18" i="4" s="1"/>
  <c r="AC17" i="4"/>
  <c r="AC23" i="4"/>
  <c r="AD23" i="4" s="1"/>
  <c r="AC20" i="4"/>
  <c r="AC21" i="4"/>
  <c r="AD21" i="4" s="1"/>
  <c r="Z38" i="4"/>
  <c r="AA38" i="4" s="1"/>
  <c r="Z13" i="4"/>
  <c r="AA13" i="4" s="1"/>
  <c r="Z12" i="4"/>
  <c r="AA12" i="4" s="1"/>
  <c r="Z11" i="4"/>
  <c r="AA11" i="4" s="1"/>
  <c r="Z14" i="4"/>
  <c r="AA14" i="4" s="1"/>
  <c r="Z15" i="4"/>
  <c r="AA15" i="4" s="1"/>
  <c r="Z36" i="4"/>
  <c r="AA36" i="4" s="1"/>
  <c r="Z16" i="4"/>
  <c r="Z40" i="4"/>
  <c r="AA40" i="4" s="1"/>
  <c r="Z18" i="4"/>
  <c r="AA18" i="4" s="1"/>
  <c r="Z17" i="4"/>
  <c r="AA17" i="4" s="1"/>
  <c r="Z23" i="4"/>
  <c r="AA23" i="4" s="1"/>
  <c r="Z20" i="4"/>
  <c r="AA20" i="4" s="1"/>
  <c r="Z21" i="4"/>
  <c r="AA21" i="4" s="1"/>
  <c r="Z34" i="4"/>
  <c r="Z41" i="4"/>
  <c r="AA41" i="4" s="1"/>
  <c r="W38" i="4"/>
  <c r="X38" i="4" s="1"/>
  <c r="W13" i="4"/>
  <c r="X13" i="4" s="1"/>
  <c r="W12" i="4"/>
  <c r="X12" i="4" s="1"/>
  <c r="W11" i="4"/>
  <c r="X11" i="4" s="1"/>
  <c r="W14" i="4"/>
  <c r="W15" i="4"/>
  <c r="X15" i="4" s="1"/>
  <c r="W36" i="4"/>
  <c r="X36" i="4" s="1"/>
  <c r="W16" i="4"/>
  <c r="X16" i="4" s="1"/>
  <c r="W40" i="4"/>
  <c r="X40" i="4" s="1"/>
  <c r="W18" i="4"/>
  <c r="X18" i="4" s="1"/>
  <c r="W17" i="4"/>
  <c r="X17" i="4" s="1"/>
  <c r="W23" i="4"/>
  <c r="X23" i="4" s="1"/>
  <c r="W20" i="4"/>
  <c r="W21" i="4"/>
  <c r="X21" i="4" s="1"/>
  <c r="W34" i="4"/>
  <c r="X34" i="4" s="1"/>
  <c r="W41" i="4"/>
  <c r="X41" i="4" s="1"/>
  <c r="W43" i="4"/>
  <c r="X43" i="4" s="1"/>
  <c r="T38" i="4"/>
  <c r="U38" i="4" s="1"/>
  <c r="T13" i="4"/>
  <c r="U13" i="4" s="1"/>
  <c r="T12" i="4"/>
  <c r="U12" i="4" s="1"/>
  <c r="T11" i="4"/>
  <c r="U11" i="4" s="1"/>
  <c r="T14" i="4"/>
  <c r="U14" i="4" s="1"/>
  <c r="T15" i="4"/>
  <c r="U15" i="4" s="1"/>
  <c r="T36" i="4"/>
  <c r="U36" i="4" s="1"/>
  <c r="T16" i="4"/>
  <c r="U16" i="4" s="1"/>
  <c r="T40" i="4"/>
  <c r="U40" i="4" s="1"/>
  <c r="T18" i="4"/>
  <c r="U18" i="4" s="1"/>
  <c r="T17" i="4"/>
  <c r="U17" i="4" s="1"/>
  <c r="T23" i="4"/>
  <c r="U23" i="4" s="1"/>
  <c r="T20" i="4"/>
  <c r="U20" i="4" s="1"/>
  <c r="T21" i="4"/>
  <c r="U21" i="4" s="1"/>
  <c r="T34" i="4"/>
  <c r="U34" i="4" s="1"/>
  <c r="T41" i="4"/>
  <c r="U41" i="4" s="1"/>
  <c r="T43" i="4"/>
  <c r="U43" i="4" s="1"/>
  <c r="T22" i="4"/>
  <c r="U22" i="4" s="1"/>
  <c r="T28" i="4"/>
  <c r="U28" i="4" s="1"/>
  <c r="T27" i="4"/>
  <c r="U27" i="4" s="1"/>
  <c r="T46" i="4"/>
  <c r="U46" i="4" s="1"/>
  <c r="T32" i="4"/>
  <c r="U32" i="4" s="1"/>
  <c r="T51" i="4"/>
  <c r="U51" i="4" s="1"/>
  <c r="T35" i="4"/>
  <c r="U35" i="4" s="1"/>
  <c r="R38" i="4"/>
  <c r="R13" i="4"/>
  <c r="R12" i="4"/>
  <c r="R11" i="4"/>
  <c r="R14" i="4"/>
  <c r="R36" i="4"/>
  <c r="R16" i="4"/>
  <c r="R40" i="4"/>
  <c r="R18" i="4"/>
  <c r="R17" i="4"/>
  <c r="R23" i="4"/>
  <c r="R20" i="4"/>
  <c r="R34" i="4"/>
  <c r="R41" i="4"/>
  <c r="R43" i="4"/>
  <c r="R22" i="4"/>
  <c r="R28" i="4"/>
  <c r="R46" i="4"/>
  <c r="AD15" i="3"/>
  <c r="AD24" i="3"/>
  <c r="AD18" i="3"/>
  <c r="AD36" i="3"/>
  <c r="AD35" i="3"/>
  <c r="AD21" i="3"/>
  <c r="AD38" i="3"/>
  <c r="AD46" i="3"/>
  <c r="AA15" i="3"/>
  <c r="AA20" i="3"/>
  <c r="AA35" i="3"/>
  <c r="AA46" i="3"/>
  <c r="X36" i="3"/>
  <c r="X21" i="3"/>
  <c r="X38" i="3"/>
  <c r="R13" i="3"/>
  <c r="R18" i="3"/>
  <c r="R20" i="3"/>
  <c r="R28" i="3"/>
  <c r="R35" i="3"/>
  <c r="R29" i="3"/>
  <c r="O24" i="3"/>
  <c r="O34" i="3"/>
  <c r="O13" i="3"/>
  <c r="O18" i="3"/>
  <c r="O28" i="3"/>
  <c r="N39" i="3"/>
  <c r="O39" i="3" s="1"/>
  <c r="O38" i="3"/>
  <c r="N40" i="3"/>
  <c r="O40" i="3" s="1"/>
  <c r="O20" i="3"/>
  <c r="O41" i="3"/>
  <c r="O42" i="3"/>
  <c r="AD23" i="2"/>
  <c r="AA22" i="2"/>
  <c r="AA23" i="2"/>
  <c r="AA30" i="2"/>
  <c r="AA21" i="2"/>
  <c r="X27" i="2"/>
  <c r="X22" i="2"/>
  <c r="X23" i="2"/>
  <c r="U22" i="2"/>
  <c r="AC18" i="5"/>
  <c r="AD18" i="5" s="1"/>
  <c r="R18" i="5"/>
  <c r="N37" i="5"/>
  <c r="O37" i="5" s="1"/>
  <c r="O16" i="5"/>
  <c r="O36" i="5"/>
  <c r="O18" i="5"/>
  <c r="AC33" i="5"/>
  <c r="AD33" i="5" s="1"/>
  <c r="AC15" i="5"/>
  <c r="AD15" i="5" s="1"/>
  <c r="AC36" i="5"/>
  <c r="AD36" i="5" s="1"/>
  <c r="AC23" i="5"/>
  <c r="AD23" i="5" s="1"/>
  <c r="AC19" i="5"/>
  <c r="AD19" i="5" s="1"/>
  <c r="AC32" i="5"/>
  <c r="AD32" i="5" s="1"/>
  <c r="AC17" i="5"/>
  <c r="AD17" i="5" s="1"/>
  <c r="AC27" i="5"/>
  <c r="AD27" i="5" s="1"/>
  <c r="AC25" i="5"/>
  <c r="AD25" i="5" s="1"/>
  <c r="AC41" i="5"/>
  <c r="AD41" i="5" s="1"/>
  <c r="AC26" i="5"/>
  <c r="AD26" i="5" s="1"/>
  <c r="AC30" i="5"/>
  <c r="AD30" i="5" s="1"/>
  <c r="AC39" i="5"/>
  <c r="AD39" i="5" s="1"/>
  <c r="AC52" i="5"/>
  <c r="AD52" i="5" s="1"/>
  <c r="AC21" i="5"/>
  <c r="AD21" i="5" s="1"/>
  <c r="AC28" i="5"/>
  <c r="AD28" i="5" s="1"/>
  <c r="AC20" i="5"/>
  <c r="AD20" i="5" s="1"/>
  <c r="AC45" i="5"/>
  <c r="AD45" i="5" s="1"/>
  <c r="AC31" i="5"/>
  <c r="AD31" i="5" s="1"/>
  <c r="AC48" i="5"/>
  <c r="AD48" i="5" s="1"/>
  <c r="AC35" i="5"/>
  <c r="AD35" i="5" s="1"/>
  <c r="AC34" i="5"/>
  <c r="AD34" i="5" s="1"/>
  <c r="AC42" i="5"/>
  <c r="AD42" i="5" s="1"/>
  <c r="AC49" i="5"/>
  <c r="AD49" i="5" s="1"/>
  <c r="AC50" i="5"/>
  <c r="AD50" i="5" s="1"/>
  <c r="AC47" i="5"/>
  <c r="AD47" i="5" s="1"/>
  <c r="AC46" i="5"/>
  <c r="AD46" i="5" s="1"/>
  <c r="AC44" i="5"/>
  <c r="AD44" i="5" s="1"/>
  <c r="AC22" i="5"/>
  <c r="AD22" i="5" s="1"/>
  <c r="AC40" i="5"/>
  <c r="AD40" i="5" s="1"/>
  <c r="AC24" i="5"/>
  <c r="AD24" i="5" s="1"/>
  <c r="AC29" i="5"/>
  <c r="AD29" i="5" s="1"/>
  <c r="AC38" i="5"/>
  <c r="AD38" i="5" s="1"/>
  <c r="AC37" i="5"/>
  <c r="AD37" i="5" s="1"/>
  <c r="Z19" i="5"/>
  <c r="AA19" i="5" s="1"/>
  <c r="Z32" i="5"/>
  <c r="AA32" i="5" s="1"/>
  <c r="Z17" i="5"/>
  <c r="AA17" i="5" s="1"/>
  <c r="Z27" i="5"/>
  <c r="AA27" i="5" s="1"/>
  <c r="Z25" i="5"/>
  <c r="AA25" i="5" s="1"/>
  <c r="Z41" i="5"/>
  <c r="AA41" i="5" s="1"/>
  <c r="Z26" i="5"/>
  <c r="AA26" i="5" s="1"/>
  <c r="Z30" i="5"/>
  <c r="AA30" i="5" s="1"/>
  <c r="Z39" i="5"/>
  <c r="AA39" i="5" s="1"/>
  <c r="Z52" i="5"/>
  <c r="AA52" i="5" s="1"/>
  <c r="Z21" i="5"/>
  <c r="AA21" i="5" s="1"/>
  <c r="Z28" i="5"/>
  <c r="AA28" i="5" s="1"/>
  <c r="Z20" i="5"/>
  <c r="AA20" i="5" s="1"/>
  <c r="Z45" i="5"/>
  <c r="AA45" i="5" s="1"/>
  <c r="Z31" i="5"/>
  <c r="AA31" i="5" s="1"/>
  <c r="Z48" i="5"/>
  <c r="AA48" i="5" s="1"/>
  <c r="Z35" i="5"/>
  <c r="AA35" i="5" s="1"/>
  <c r="Z34" i="5"/>
  <c r="AA34" i="5" s="1"/>
  <c r="Z42" i="5"/>
  <c r="AA42" i="5" s="1"/>
  <c r="Z49" i="5"/>
  <c r="AA49" i="5" s="1"/>
  <c r="Z50" i="5"/>
  <c r="AA50" i="5" s="1"/>
  <c r="Z47" i="5"/>
  <c r="AA47" i="5" s="1"/>
  <c r="Z46" i="5"/>
  <c r="AA46" i="5" s="1"/>
  <c r="Z44" i="5"/>
  <c r="AA44" i="5" s="1"/>
  <c r="Z22" i="5"/>
  <c r="AA22" i="5" s="1"/>
  <c r="Z40" i="5"/>
  <c r="AA40" i="5" s="1"/>
  <c r="Z24" i="5"/>
  <c r="AA24" i="5" s="1"/>
  <c r="Z29" i="5"/>
  <c r="AA29" i="5" s="1"/>
  <c r="Z38" i="5"/>
  <c r="AA38" i="5" s="1"/>
  <c r="Z37" i="5"/>
  <c r="AA37" i="5" s="1"/>
  <c r="W19" i="5"/>
  <c r="X19" i="5" s="1"/>
  <c r="W32" i="5"/>
  <c r="X32" i="5" s="1"/>
  <c r="W17" i="5"/>
  <c r="X17" i="5" s="1"/>
  <c r="W27" i="5"/>
  <c r="X27" i="5" s="1"/>
  <c r="W25" i="5"/>
  <c r="X25" i="5" s="1"/>
  <c r="W41" i="5"/>
  <c r="X41" i="5" s="1"/>
  <c r="W26" i="5"/>
  <c r="X26" i="5" s="1"/>
  <c r="W30" i="5"/>
  <c r="X30" i="5" s="1"/>
  <c r="W39" i="5"/>
  <c r="X39" i="5" s="1"/>
  <c r="W52" i="5"/>
  <c r="X52" i="5" s="1"/>
  <c r="W21" i="5"/>
  <c r="X21" i="5" s="1"/>
  <c r="W28" i="5"/>
  <c r="X28" i="5" s="1"/>
  <c r="W20" i="5"/>
  <c r="X20" i="5" s="1"/>
  <c r="W45" i="5"/>
  <c r="X45" i="5" s="1"/>
  <c r="W31" i="5"/>
  <c r="X31" i="5" s="1"/>
  <c r="W48" i="5"/>
  <c r="X48" i="5" s="1"/>
  <c r="W35" i="5"/>
  <c r="X35" i="5" s="1"/>
  <c r="W34" i="5"/>
  <c r="X34" i="5" s="1"/>
  <c r="W42" i="5"/>
  <c r="X42" i="5" s="1"/>
  <c r="W49" i="5"/>
  <c r="X49" i="5" s="1"/>
  <c r="W50" i="5"/>
  <c r="X50" i="5" s="1"/>
  <c r="W47" i="5"/>
  <c r="X47" i="5" s="1"/>
  <c r="W46" i="5"/>
  <c r="X46" i="5" s="1"/>
  <c r="W44" i="5"/>
  <c r="X44" i="5" s="1"/>
  <c r="W22" i="5"/>
  <c r="X22" i="5" s="1"/>
  <c r="W40" i="5"/>
  <c r="X40" i="5" s="1"/>
  <c r="W24" i="5"/>
  <c r="X24" i="5" s="1"/>
  <c r="W29" i="5"/>
  <c r="X29" i="5" s="1"/>
  <c r="W38" i="5"/>
  <c r="X38" i="5" s="1"/>
  <c r="W37" i="5"/>
  <c r="X37" i="5" s="1"/>
  <c r="T23" i="5"/>
  <c r="U23" i="5" s="1"/>
  <c r="T19" i="5"/>
  <c r="U19" i="5" s="1"/>
  <c r="T32" i="5"/>
  <c r="U32" i="5" s="1"/>
  <c r="T17" i="5"/>
  <c r="U17" i="5" s="1"/>
  <c r="T27" i="5"/>
  <c r="U27" i="5" s="1"/>
  <c r="T25" i="5"/>
  <c r="U25" i="5" s="1"/>
  <c r="T41" i="5"/>
  <c r="U41" i="5" s="1"/>
  <c r="T26" i="5"/>
  <c r="U26" i="5" s="1"/>
  <c r="T30" i="5"/>
  <c r="U30" i="5" s="1"/>
  <c r="T39" i="5"/>
  <c r="U39" i="5" s="1"/>
  <c r="T52" i="5"/>
  <c r="U52" i="5" s="1"/>
  <c r="T21" i="5"/>
  <c r="U21" i="5" s="1"/>
  <c r="T28" i="5"/>
  <c r="U28" i="5" s="1"/>
  <c r="T20" i="5"/>
  <c r="U20" i="5" s="1"/>
  <c r="T45" i="5"/>
  <c r="U45" i="5" s="1"/>
  <c r="T31" i="5"/>
  <c r="U31" i="5" s="1"/>
  <c r="T48" i="5"/>
  <c r="U48" i="5" s="1"/>
  <c r="T35" i="5"/>
  <c r="T34" i="5"/>
  <c r="U34" i="5" s="1"/>
  <c r="T42" i="5"/>
  <c r="U42" i="5" s="1"/>
  <c r="T49" i="5"/>
  <c r="U49" i="5" s="1"/>
  <c r="T50" i="5"/>
  <c r="U50" i="5" s="1"/>
  <c r="T47" i="5"/>
  <c r="U47" i="5" s="1"/>
  <c r="T46" i="5"/>
  <c r="U46" i="5" s="1"/>
  <c r="T44" i="5"/>
  <c r="U44" i="5" s="1"/>
  <c r="T22" i="5"/>
  <c r="U22" i="5" s="1"/>
  <c r="T40" i="5"/>
  <c r="U40" i="5" s="1"/>
  <c r="T24" i="5"/>
  <c r="U24" i="5" s="1"/>
  <c r="T29" i="5"/>
  <c r="U29" i="5" s="1"/>
  <c r="T38" i="5"/>
  <c r="U38" i="5" s="1"/>
  <c r="T37" i="5"/>
  <c r="U37" i="5" s="1"/>
  <c r="R33" i="5"/>
  <c r="R15" i="5"/>
  <c r="R36" i="5"/>
  <c r="R23" i="5"/>
  <c r="R19" i="5"/>
  <c r="R32" i="5"/>
  <c r="R17" i="5"/>
  <c r="R27" i="5"/>
  <c r="R25" i="5"/>
  <c r="R41" i="5"/>
  <c r="R26" i="5"/>
  <c r="R30" i="5"/>
  <c r="R39" i="5"/>
  <c r="R52" i="5"/>
  <c r="R21" i="5"/>
  <c r="R28" i="5"/>
  <c r="R20" i="5"/>
  <c r="R45" i="5"/>
  <c r="R31" i="5"/>
  <c r="R48" i="5"/>
  <c r="R35" i="5"/>
  <c r="R34" i="5"/>
  <c r="R42" i="5"/>
  <c r="R49" i="5"/>
  <c r="R50" i="5"/>
  <c r="R47" i="5"/>
  <c r="R46" i="5"/>
  <c r="R44" i="5"/>
  <c r="R22" i="5"/>
  <c r="R40" i="5"/>
  <c r="R24" i="5"/>
  <c r="R29" i="5"/>
  <c r="R38" i="5"/>
  <c r="R37" i="5"/>
  <c r="N38" i="5"/>
  <c r="O38" i="5" s="1"/>
  <c r="O15" i="5"/>
  <c r="O23" i="5"/>
  <c r="O19" i="5"/>
  <c r="O39" i="5"/>
  <c r="O17" i="5"/>
  <c r="N22" i="5"/>
  <c r="O22" i="5" s="1"/>
  <c r="O25" i="5"/>
  <c r="N42" i="5"/>
  <c r="O42" i="5" s="1"/>
  <c r="N40" i="5"/>
  <c r="O40" i="5" s="1"/>
  <c r="N44" i="5"/>
  <c r="O44" i="5" s="1"/>
  <c r="O32" i="5"/>
  <c r="O21" i="5"/>
  <c r="O28" i="5"/>
  <c r="N47" i="5"/>
  <c r="O47" i="5" s="1"/>
  <c r="O27" i="5"/>
  <c r="O26" i="5"/>
  <c r="O41" i="5"/>
  <c r="O24" i="5"/>
  <c r="N29" i="5"/>
  <c r="O29" i="5" s="1"/>
  <c r="N34" i="5"/>
  <c r="O34" i="5" s="1"/>
  <c r="O30" i="5"/>
  <c r="O31" i="5"/>
  <c r="N46" i="5"/>
  <c r="O46" i="5" s="1"/>
  <c r="N49" i="5"/>
  <c r="O49" i="5" s="1"/>
  <c r="N48" i="5"/>
  <c r="O48" i="5" s="1"/>
  <c r="N35" i="5"/>
  <c r="O35" i="5" s="1"/>
  <c r="O20" i="5"/>
  <c r="N45" i="5"/>
  <c r="O45" i="5" s="1"/>
  <c r="N50" i="5"/>
  <c r="O50" i="5" s="1"/>
  <c r="N52" i="5"/>
  <c r="O52" i="5" s="1"/>
  <c r="L46" i="5"/>
  <c r="L36" i="5"/>
  <c r="L19" i="5"/>
  <c r="L20" i="5"/>
  <c r="L26" i="5"/>
  <c r="L41" i="5"/>
  <c r="L39" i="5"/>
  <c r="L18" i="5"/>
  <c r="L31" i="5"/>
  <c r="L29" i="5"/>
  <c r="L24" i="5"/>
  <c r="L33" i="5"/>
  <c r="L78" i="4"/>
  <c r="L80" i="4"/>
  <c r="Z28" i="4"/>
  <c r="AA28" i="4" s="1"/>
  <c r="Z43" i="4"/>
  <c r="AA43" i="4" s="1"/>
  <c r="Z27" i="4"/>
  <c r="AA27" i="4" s="1"/>
  <c r="Z46" i="4"/>
  <c r="AA46" i="4" s="1"/>
  <c r="AA34" i="4"/>
  <c r="Z51" i="4"/>
  <c r="AA51" i="4" s="1"/>
  <c r="Z22" i="4"/>
  <c r="AA22" i="4" s="1"/>
  <c r="Z31" i="4"/>
  <c r="AA31" i="4" s="1"/>
  <c r="Z50" i="4"/>
  <c r="AA50" i="4" s="1"/>
  <c r="Z35" i="4"/>
  <c r="AA35" i="4" s="1"/>
  <c r="Z37" i="4"/>
  <c r="AA37" i="4" s="1"/>
  <c r="Z39" i="4"/>
  <c r="AA39" i="4" s="1"/>
  <c r="Z25" i="4"/>
  <c r="AA25" i="4" s="1"/>
  <c r="AC28" i="4"/>
  <c r="AD28" i="4" s="1"/>
  <c r="AC43" i="4"/>
  <c r="AD43" i="4" s="1"/>
  <c r="AC27" i="4"/>
  <c r="AD27" i="4" s="1"/>
  <c r="AC46" i="4"/>
  <c r="AD46" i="4" s="1"/>
  <c r="AC34" i="4"/>
  <c r="AD34" i="4" s="1"/>
  <c r="AC51" i="4"/>
  <c r="AD51" i="4" s="1"/>
  <c r="AC22" i="4"/>
  <c r="AD22" i="4" s="1"/>
  <c r="AC31" i="4"/>
  <c r="AD31" i="4" s="1"/>
  <c r="AC50" i="4"/>
  <c r="AD50" i="4" s="1"/>
  <c r="AC35" i="4"/>
  <c r="AC37" i="4"/>
  <c r="AD37" i="4" s="1"/>
  <c r="AC39" i="4"/>
  <c r="AD39" i="4" s="1"/>
  <c r="AC25" i="4"/>
  <c r="AD25" i="4" s="1"/>
  <c r="AC42" i="4"/>
  <c r="AD42" i="4" s="1"/>
  <c r="AC26" i="4"/>
  <c r="AD26" i="4" s="1"/>
  <c r="AC54" i="4"/>
  <c r="AD54" i="4" s="1"/>
  <c r="AC32" i="4"/>
  <c r="AD32" i="4" s="1"/>
  <c r="AC53" i="4"/>
  <c r="AD53" i="4" s="1"/>
  <c r="AC30" i="4"/>
  <c r="AD30" i="4" s="1"/>
  <c r="AC19" i="4"/>
  <c r="AD19" i="4" s="1"/>
  <c r="AC41" i="4"/>
  <c r="AD41" i="4" s="1"/>
  <c r="AC48" i="4"/>
  <c r="AD48" i="4" s="1"/>
  <c r="AC33" i="4"/>
  <c r="AD33" i="4" s="1"/>
  <c r="AC52" i="4"/>
  <c r="AD52" i="4" s="1"/>
  <c r="AC56" i="4"/>
  <c r="AD56" i="4" s="1"/>
  <c r="AC24" i="4"/>
  <c r="AD24" i="4" s="1"/>
  <c r="AC47" i="4"/>
  <c r="AD47" i="4" s="1"/>
  <c r="AC29" i="4"/>
  <c r="AD29" i="4" s="1"/>
  <c r="AC49" i="4"/>
  <c r="AD49" i="4" s="1"/>
  <c r="AC44" i="4"/>
  <c r="AD44" i="4" s="1"/>
  <c r="Z42" i="4"/>
  <c r="AA42" i="4" s="1"/>
  <c r="Z26" i="4"/>
  <c r="AA26" i="4" s="1"/>
  <c r="Z54" i="4"/>
  <c r="AA54" i="4" s="1"/>
  <c r="Z32" i="4"/>
  <c r="AA32" i="4" s="1"/>
  <c r="Z53" i="4"/>
  <c r="AA53" i="4" s="1"/>
  <c r="Z30" i="4"/>
  <c r="AA30" i="4" s="1"/>
  <c r="Z19" i="4"/>
  <c r="AA19" i="4" s="1"/>
  <c r="Z48" i="4"/>
  <c r="AA48" i="4" s="1"/>
  <c r="Z33" i="4"/>
  <c r="AA33" i="4" s="1"/>
  <c r="Z52" i="4"/>
  <c r="AA52" i="4" s="1"/>
  <c r="Z56" i="4"/>
  <c r="AA56" i="4" s="1"/>
  <c r="Z24" i="4"/>
  <c r="AA24" i="4" s="1"/>
  <c r="Z47" i="4"/>
  <c r="AA47" i="4" s="1"/>
  <c r="Z29" i="4"/>
  <c r="AA29" i="4" s="1"/>
  <c r="Z49" i="4"/>
  <c r="AA49" i="4" s="1"/>
  <c r="Z44" i="4"/>
  <c r="AA44" i="4" s="1"/>
  <c r="W28" i="4"/>
  <c r="X28" i="4" s="1"/>
  <c r="W27" i="4"/>
  <c r="X27" i="4" s="1"/>
  <c r="W46" i="4"/>
  <c r="X46" i="4" s="1"/>
  <c r="W51" i="4"/>
  <c r="X51" i="4" s="1"/>
  <c r="W22" i="4"/>
  <c r="X22" i="4" s="1"/>
  <c r="W31" i="4"/>
  <c r="X31" i="4" s="1"/>
  <c r="W50" i="4"/>
  <c r="X50" i="4" s="1"/>
  <c r="W35" i="4"/>
  <c r="X35" i="4" s="1"/>
  <c r="W37" i="4"/>
  <c r="X37" i="4" s="1"/>
  <c r="W39" i="4"/>
  <c r="X39" i="4" s="1"/>
  <c r="W25" i="4"/>
  <c r="X25" i="4" s="1"/>
  <c r="W42" i="4"/>
  <c r="X42" i="4" s="1"/>
  <c r="W26" i="4"/>
  <c r="X26" i="4" s="1"/>
  <c r="W54" i="4"/>
  <c r="X54" i="4" s="1"/>
  <c r="W32" i="4"/>
  <c r="X32" i="4" s="1"/>
  <c r="W53" i="4"/>
  <c r="X53" i="4" s="1"/>
  <c r="W30" i="4"/>
  <c r="X30" i="4" s="1"/>
  <c r="W19" i="4"/>
  <c r="X19" i="4" s="1"/>
  <c r="W48" i="4"/>
  <c r="X48" i="4" s="1"/>
  <c r="W33" i="4"/>
  <c r="X33" i="4" s="1"/>
  <c r="W52" i="4"/>
  <c r="X52" i="4" s="1"/>
  <c r="W56" i="4"/>
  <c r="X56" i="4" s="1"/>
  <c r="W24" i="4"/>
  <c r="X24" i="4" s="1"/>
  <c r="W47" i="4"/>
  <c r="X47" i="4" s="1"/>
  <c r="W29" i="4"/>
  <c r="X29" i="4" s="1"/>
  <c r="W49" i="4"/>
  <c r="X49" i="4" s="1"/>
  <c r="W44" i="4"/>
  <c r="X44" i="4" s="1"/>
  <c r="T31" i="4"/>
  <c r="U31" i="4" s="1"/>
  <c r="T50" i="4"/>
  <c r="U50" i="4" s="1"/>
  <c r="T37" i="4"/>
  <c r="T39" i="4"/>
  <c r="U39" i="4" s="1"/>
  <c r="T25" i="4"/>
  <c r="U25" i="4" s="1"/>
  <c r="T42" i="4"/>
  <c r="U42" i="4" s="1"/>
  <c r="T26" i="4"/>
  <c r="U26" i="4" s="1"/>
  <c r="T54" i="4"/>
  <c r="U54" i="4" s="1"/>
  <c r="T53" i="4"/>
  <c r="U53" i="4" s="1"/>
  <c r="T30" i="4"/>
  <c r="U30" i="4" s="1"/>
  <c r="T19" i="4"/>
  <c r="U19" i="4" s="1"/>
  <c r="T48" i="4"/>
  <c r="U48" i="4" s="1"/>
  <c r="T33" i="4"/>
  <c r="U33" i="4" s="1"/>
  <c r="T52" i="4"/>
  <c r="U52" i="4" s="1"/>
  <c r="T56" i="4"/>
  <c r="U56" i="4" s="1"/>
  <c r="T24" i="4"/>
  <c r="U24" i="4" s="1"/>
  <c r="T47" i="4"/>
  <c r="U47" i="4" s="1"/>
  <c r="T29" i="4"/>
  <c r="U29" i="4" s="1"/>
  <c r="T49" i="4"/>
  <c r="U49" i="4" s="1"/>
  <c r="R21" i="4"/>
  <c r="R31" i="4"/>
  <c r="R50" i="4"/>
  <c r="R35" i="4"/>
  <c r="R37" i="4"/>
  <c r="R39" i="4"/>
  <c r="R25" i="4"/>
  <c r="R42" i="4"/>
  <c r="R26" i="4"/>
  <c r="R54" i="4"/>
  <c r="R32" i="4"/>
  <c r="R53" i="4"/>
  <c r="R30" i="4"/>
  <c r="R19" i="4"/>
  <c r="R33" i="4"/>
  <c r="R52" i="4"/>
  <c r="R56" i="4"/>
  <c r="R24" i="4"/>
  <c r="N39" i="4"/>
  <c r="O39" i="4" s="1"/>
  <c r="O14" i="4"/>
  <c r="O12" i="4"/>
  <c r="O15" i="4"/>
  <c r="O40" i="4"/>
  <c r="O18" i="4"/>
  <c r="O16" i="4"/>
  <c r="N25" i="4"/>
  <c r="O25" i="4" s="1"/>
  <c r="O20" i="4"/>
  <c r="O23" i="4"/>
  <c r="O34" i="4"/>
  <c r="O41" i="4"/>
  <c r="N26" i="4"/>
  <c r="O26" i="4" s="1"/>
  <c r="N24" i="4"/>
  <c r="O24" i="4" s="1"/>
  <c r="N42" i="4"/>
  <c r="O42" i="4" s="1"/>
  <c r="O17" i="4"/>
  <c r="N47" i="4"/>
  <c r="O47" i="4" s="1"/>
  <c r="O22" i="4"/>
  <c r="O28" i="4"/>
  <c r="O27" i="4"/>
  <c r="O31" i="4"/>
  <c r="O21" i="4"/>
  <c r="O33" i="4"/>
  <c r="O50" i="4"/>
  <c r="O30" i="4"/>
  <c r="N37" i="4"/>
  <c r="O37" i="4" s="1"/>
  <c r="O35" i="4"/>
  <c r="N19" i="4"/>
  <c r="O19" i="4" s="1"/>
  <c r="N54" i="4"/>
  <c r="O54" i="4" s="1"/>
  <c r="O43" i="4"/>
  <c r="O52" i="4"/>
  <c r="O11" i="4"/>
  <c r="O13" i="4"/>
  <c r="O36" i="4"/>
  <c r="O46" i="4"/>
  <c r="N29" i="4"/>
  <c r="O29" i="4" s="1"/>
  <c r="N49" i="4"/>
  <c r="O49" i="4" s="1"/>
  <c r="O32" i="4"/>
  <c r="O48" i="4"/>
  <c r="O53" i="4"/>
  <c r="O51" i="4"/>
  <c r="O56" i="4"/>
  <c r="K52" i="4"/>
  <c r="L52" i="4" s="1"/>
  <c r="L33" i="4"/>
  <c r="K11" i="4"/>
  <c r="L11" i="4" s="1"/>
  <c r="K13" i="4"/>
  <c r="L13" i="4" s="1"/>
  <c r="K36" i="4"/>
  <c r="L36" i="4" s="1"/>
  <c r="L14" i="4"/>
  <c r="L22" i="4"/>
  <c r="K46" i="4"/>
  <c r="L46" i="4" s="1"/>
  <c r="K29" i="4"/>
  <c r="L29" i="4" s="1"/>
  <c r="K49" i="4"/>
  <c r="L49" i="4" s="1"/>
  <c r="K32" i="4"/>
  <c r="L32" i="4" s="1"/>
  <c r="L35" i="4"/>
  <c r="L34" i="4"/>
  <c r="K48" i="4"/>
  <c r="K53" i="4"/>
  <c r="L53" i="4" s="1"/>
  <c r="K51" i="4"/>
  <c r="L51" i="4" s="1"/>
  <c r="L37" i="4"/>
  <c r="L21" i="4"/>
  <c r="L38" i="4"/>
  <c r="L23" i="4"/>
  <c r="L15" i="4"/>
  <c r="L25" i="4"/>
  <c r="K19" i="4"/>
  <c r="L19" i="4" s="1"/>
  <c r="L54" i="4"/>
  <c r="L24" i="4"/>
  <c r="L42" i="4"/>
  <c r="L47" i="4"/>
  <c r="K43" i="4"/>
  <c r="L43" i="4" s="1"/>
  <c r="L31" i="4"/>
  <c r="L39" i="4"/>
  <c r="L26" i="4"/>
  <c r="L30" i="4"/>
  <c r="K56" i="4"/>
  <c r="L81" i="3"/>
  <c r="L89" i="3"/>
  <c r="AD16" i="3"/>
  <c r="X16" i="3"/>
  <c r="R25" i="3"/>
  <c r="N19" i="3"/>
  <c r="O19" i="3" s="1"/>
  <c r="N43" i="3"/>
  <c r="O43" i="3" s="1"/>
  <c r="N47" i="3"/>
  <c r="O47" i="3" s="1"/>
  <c r="L11" i="3"/>
  <c r="L12" i="3"/>
  <c r="L13" i="3"/>
  <c r="L18" i="3"/>
  <c r="L43" i="3"/>
  <c r="L20" i="3"/>
  <c r="L41" i="3"/>
  <c r="L29" i="3"/>
  <c r="L26" i="3"/>
  <c r="L37" i="3"/>
  <c r="L21" i="3"/>
  <c r="L32" i="3"/>
  <c r="L30" i="3"/>
  <c r="L36" i="3"/>
  <c r="L52" i="3"/>
  <c r="L57" i="3"/>
  <c r="L49" i="3"/>
  <c r="L45" i="3"/>
  <c r="L33" i="3"/>
  <c r="K58" i="2"/>
  <c r="L58" i="2" s="1"/>
  <c r="K57" i="2"/>
  <c r="L57" i="2" s="1"/>
  <c r="AA32" i="2"/>
  <c r="X30" i="2"/>
  <c r="AA35" i="2"/>
  <c r="AA25" i="2"/>
  <c r="X25" i="2"/>
  <c r="AD32" i="2"/>
  <c r="AD16" i="2"/>
  <c r="AD25" i="2"/>
  <c r="R16" i="2"/>
  <c r="R31" i="2"/>
  <c r="R22" i="2"/>
  <c r="R25" i="2"/>
  <c r="U35" i="2"/>
  <c r="AD14" i="2"/>
  <c r="AA12" i="2"/>
  <c r="X14" i="2"/>
  <c r="X12" i="2"/>
  <c r="R12" i="2"/>
  <c r="N11" i="2"/>
  <c r="O11" i="2" s="1"/>
  <c r="N30" i="2"/>
  <c r="O30" i="2" s="1"/>
  <c r="O15" i="2"/>
  <c r="O12" i="2"/>
  <c r="O19" i="2"/>
  <c r="O20" i="2"/>
  <c r="N22" i="2"/>
  <c r="O22" i="2" s="1"/>
  <c r="N23" i="2"/>
  <c r="O23" i="2" s="1"/>
  <c r="O28" i="2"/>
  <c r="O18" i="2"/>
  <c r="O24" i="2"/>
  <c r="O26" i="2"/>
  <c r="N31" i="2"/>
  <c r="O31" i="2" s="1"/>
  <c r="N25" i="2"/>
  <c r="O25" i="2" s="1"/>
  <c r="O27" i="2"/>
  <c r="N35" i="2"/>
  <c r="O35" i="2"/>
  <c r="O33" i="2"/>
  <c r="N21" i="2"/>
  <c r="O21" i="2" s="1"/>
  <c r="N16" i="2"/>
  <c r="O16" i="2" s="1"/>
  <c r="N32" i="2"/>
  <c r="O32" i="2" s="1"/>
  <c r="O29" i="2"/>
  <c r="K25" i="2"/>
  <c r="L25" i="2" s="1"/>
  <c r="L26" i="2"/>
  <c r="L27" i="2"/>
  <c r="K35" i="2"/>
  <c r="L35" i="2" s="1"/>
  <c r="L33" i="2"/>
  <c r="L24" i="2"/>
  <c r="L12" i="2"/>
  <c r="K21" i="2"/>
  <c r="L21" i="2" s="1"/>
  <c r="L15" i="2"/>
  <c r="K16" i="2"/>
  <c r="L16" i="2" s="1"/>
  <c r="L20" i="2"/>
  <c r="L18" i="2"/>
  <c r="K32" i="2"/>
  <c r="L32" i="2" s="1"/>
  <c r="L14" i="2"/>
  <c r="L11" i="2"/>
  <c r="K29" i="2"/>
  <c r="K17" i="2"/>
  <c r="L17" i="2" s="1"/>
  <c r="K36" i="2"/>
  <c r="L36" i="2" s="1"/>
  <c r="I62" i="2"/>
  <c r="I35" i="3"/>
  <c r="F174" i="4"/>
  <c r="F155" i="2"/>
  <c r="F130" i="1"/>
  <c r="F131" i="1"/>
  <c r="L79" i="5"/>
  <c r="Q59" i="4"/>
  <c r="R59" i="4" s="1"/>
  <c r="L61" i="2"/>
  <c r="L38" i="1"/>
  <c r="I14" i="1"/>
  <c r="I15" i="1"/>
  <c r="I12" i="1"/>
  <c r="I16" i="1"/>
  <c r="I13" i="1"/>
  <c r="I17" i="1"/>
  <c r="I77" i="4"/>
  <c r="I81" i="4"/>
  <c r="I82" i="4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AE2" i="1"/>
  <c r="C8" i="1" s="1"/>
  <c r="AE3" i="1"/>
  <c r="C9" i="1" s="1"/>
  <c r="I11" i="1"/>
  <c r="L11" i="1"/>
  <c r="O11" i="1"/>
  <c r="R11" i="1"/>
  <c r="T11" i="1"/>
  <c r="U11" i="1" s="1"/>
  <c r="W11" i="1"/>
  <c r="X11" i="1" s="1"/>
  <c r="Z11" i="1"/>
  <c r="AA11" i="1" s="1"/>
  <c r="AC11" i="1"/>
  <c r="AD11" i="1" s="1"/>
  <c r="AF15" i="1"/>
  <c r="L14" i="1"/>
  <c r="O14" i="1"/>
  <c r="R14" i="1"/>
  <c r="T14" i="1"/>
  <c r="U14" i="1" s="1"/>
  <c r="W14" i="1"/>
  <c r="X14" i="1" s="1"/>
  <c r="Z14" i="1"/>
  <c r="AA14" i="1" s="1"/>
  <c r="AC14" i="1"/>
  <c r="AD14" i="1" s="1"/>
  <c r="AF13" i="1"/>
  <c r="L15" i="1"/>
  <c r="N15" i="1"/>
  <c r="O15" i="1" s="1"/>
  <c r="R16" i="1"/>
  <c r="T15" i="1"/>
  <c r="U15" i="1" s="1"/>
  <c r="W15" i="1"/>
  <c r="X15" i="1" s="1"/>
  <c r="Z15" i="1"/>
  <c r="AA15" i="1" s="1"/>
  <c r="AC15" i="1"/>
  <c r="AD15" i="1" s="1"/>
  <c r="AF14" i="1"/>
  <c r="L12" i="1"/>
  <c r="O12" i="1"/>
  <c r="R12" i="1"/>
  <c r="T12" i="1"/>
  <c r="U12" i="1" s="1"/>
  <c r="W12" i="1"/>
  <c r="X12" i="1" s="1"/>
  <c r="Z12" i="1"/>
  <c r="AA12" i="1" s="1"/>
  <c r="AC12" i="1"/>
  <c r="AD12" i="1" s="1"/>
  <c r="AF12" i="1"/>
  <c r="L16" i="1"/>
  <c r="O16" i="1"/>
  <c r="R15" i="1"/>
  <c r="T16" i="1"/>
  <c r="U16" i="1" s="1"/>
  <c r="W16" i="1"/>
  <c r="X16" i="1" s="1"/>
  <c r="Z16" i="1"/>
  <c r="AA16" i="1" s="1"/>
  <c r="AC16" i="1"/>
  <c r="AD16" i="1" s="1"/>
  <c r="AF11" i="1"/>
  <c r="K13" i="1"/>
  <c r="L13" i="1" s="1"/>
  <c r="N13" i="1"/>
  <c r="O13" i="1" s="1"/>
  <c r="R13" i="1"/>
  <c r="T13" i="1"/>
  <c r="U13" i="1" s="1"/>
  <c r="W13" i="1"/>
  <c r="X13" i="1" s="1"/>
  <c r="Z13" i="1"/>
  <c r="AA13" i="1" s="1"/>
  <c r="AC13" i="1"/>
  <c r="AD13" i="1" s="1"/>
  <c r="AF16" i="1"/>
  <c r="K17" i="1"/>
  <c r="L17" i="1"/>
  <c r="N17" i="1"/>
  <c r="O17" i="1"/>
  <c r="R17" i="1"/>
  <c r="T17" i="1"/>
  <c r="U17" i="1" s="1"/>
  <c r="W17" i="1"/>
  <c r="X17" i="1" s="1"/>
  <c r="Z17" i="1"/>
  <c r="AA17" i="1"/>
  <c r="AC17" i="1"/>
  <c r="AD17" i="1" s="1"/>
  <c r="AF17" i="1"/>
  <c r="H18" i="1"/>
  <c r="K18" i="1"/>
  <c r="N18" i="1"/>
  <c r="Q18" i="1"/>
  <c r="T18" i="1"/>
  <c r="W18" i="1"/>
  <c r="Z18" i="1"/>
  <c r="AC18" i="1"/>
  <c r="H19" i="1"/>
  <c r="I19" i="1" s="1"/>
  <c r="K19" i="1"/>
  <c r="L19" i="1" s="1"/>
  <c r="N19" i="1"/>
  <c r="O19" i="1" s="1"/>
  <c r="Q19" i="1"/>
  <c r="R19" i="1" s="1"/>
  <c r="T19" i="1"/>
  <c r="U19" i="1" s="1"/>
  <c r="W19" i="1"/>
  <c r="X19" i="1" s="1"/>
  <c r="Z19" i="1"/>
  <c r="AA19" i="1" s="1"/>
  <c r="AC19" i="1"/>
  <c r="AD19" i="1" s="1"/>
  <c r="I37" i="1"/>
  <c r="L37" i="1"/>
  <c r="O37" i="1"/>
  <c r="R38" i="1"/>
  <c r="T38" i="1"/>
  <c r="U38" i="1" s="1"/>
  <c r="W38" i="1"/>
  <c r="X38" i="1" s="1"/>
  <c r="Z38" i="1"/>
  <c r="AA38" i="1" s="1"/>
  <c r="AC38" i="1"/>
  <c r="AD38" i="1" s="1"/>
  <c r="AF38" i="1"/>
  <c r="I38" i="1"/>
  <c r="O38" i="1"/>
  <c r="R37" i="1"/>
  <c r="T37" i="1"/>
  <c r="U37" i="1" s="1"/>
  <c r="W37" i="1"/>
  <c r="X37" i="1" s="1"/>
  <c r="Z37" i="1"/>
  <c r="AA37" i="1" s="1"/>
  <c r="AC37" i="1"/>
  <c r="AD37" i="1" s="1"/>
  <c r="AF37" i="1"/>
  <c r="I39" i="1"/>
  <c r="L39" i="1"/>
  <c r="N39" i="1"/>
  <c r="O39" i="1" s="1"/>
  <c r="R39" i="1"/>
  <c r="T39" i="1"/>
  <c r="U39" i="1" s="1"/>
  <c r="W39" i="1"/>
  <c r="X39" i="1" s="1"/>
  <c r="Z39" i="1"/>
  <c r="AA39" i="1" s="1"/>
  <c r="AC39" i="1"/>
  <c r="AD39" i="1" s="1"/>
  <c r="AF39" i="1"/>
  <c r="H40" i="1"/>
  <c r="I40" i="1" s="1"/>
  <c r="K40" i="1"/>
  <c r="L40" i="1" s="1"/>
  <c r="N40" i="1"/>
  <c r="O40" i="1" s="1"/>
  <c r="Q40" i="1"/>
  <c r="R40" i="1" s="1"/>
  <c r="T40" i="1"/>
  <c r="U40" i="1" s="1"/>
  <c r="W40" i="1"/>
  <c r="X40" i="1" s="1"/>
  <c r="Z40" i="1"/>
  <c r="AA40" i="1" s="1"/>
  <c r="AC40" i="1"/>
  <c r="AD40" i="1" s="1"/>
  <c r="S54" i="1"/>
  <c r="S55" i="1"/>
  <c r="S56" i="1"/>
  <c r="C57" i="1"/>
  <c r="D57" i="1"/>
  <c r="S57" i="1"/>
  <c r="U57" i="1"/>
  <c r="AD57" i="1"/>
  <c r="AG57" i="1"/>
  <c r="C58" i="1"/>
  <c r="D58" i="1"/>
  <c r="E58" i="1"/>
  <c r="F58" i="1"/>
  <c r="S58" i="1"/>
  <c r="U58" i="1"/>
  <c r="AD58" i="1"/>
  <c r="AG58" i="1"/>
  <c r="C59" i="1"/>
  <c r="D59" i="1"/>
  <c r="F59" i="1"/>
  <c r="S59" i="1"/>
  <c r="U59" i="1"/>
  <c r="AD59" i="1"/>
  <c r="AG59" i="1"/>
  <c r="C60" i="1"/>
  <c r="D60" i="1"/>
  <c r="E60" i="1"/>
  <c r="F60" i="1"/>
  <c r="S60" i="1"/>
  <c r="U60" i="1"/>
  <c r="AD60" i="1"/>
  <c r="AG60" i="1"/>
  <c r="C61" i="1"/>
  <c r="D61" i="1"/>
  <c r="E61" i="1"/>
  <c r="F61" i="1"/>
  <c r="S61" i="1"/>
  <c r="U61" i="1"/>
  <c r="AD61" i="1"/>
  <c r="AG61" i="1"/>
  <c r="C62" i="1"/>
  <c r="D62" i="1"/>
  <c r="E62" i="1"/>
  <c r="F62" i="1"/>
  <c r="S62" i="1"/>
  <c r="U62" i="1"/>
  <c r="AD62" i="1"/>
  <c r="AG62" i="1"/>
  <c r="C63" i="1"/>
  <c r="D63" i="1"/>
  <c r="E63" i="1"/>
  <c r="F63" i="1"/>
  <c r="S63" i="1"/>
  <c r="U63" i="1"/>
  <c r="AD63" i="1"/>
  <c r="AG63" i="1"/>
  <c r="C64" i="1"/>
  <c r="D64" i="1"/>
  <c r="E64" i="1"/>
  <c r="F64" i="1"/>
  <c r="S64" i="1"/>
  <c r="U64" i="1"/>
  <c r="AD64" i="1"/>
  <c r="AG64" i="1"/>
  <c r="C65" i="1"/>
  <c r="D65" i="1"/>
  <c r="E65" i="1"/>
  <c r="F65" i="1"/>
  <c r="S65" i="1"/>
  <c r="U65" i="1"/>
  <c r="AD65" i="1"/>
  <c r="AG65" i="1"/>
  <c r="C66" i="1"/>
  <c r="D66" i="1"/>
  <c r="E66" i="1"/>
  <c r="F66" i="1"/>
  <c r="S66" i="1"/>
  <c r="U66" i="1"/>
  <c r="AD66" i="1"/>
  <c r="AG66" i="1"/>
  <c r="C67" i="1"/>
  <c r="D67" i="1"/>
  <c r="E67" i="1"/>
  <c r="F67" i="1"/>
  <c r="S67" i="1"/>
  <c r="U67" i="1"/>
  <c r="AD67" i="1"/>
  <c r="AG67" i="1"/>
  <c r="C68" i="1"/>
  <c r="D68" i="1"/>
  <c r="E68" i="1"/>
  <c r="F68" i="1"/>
  <c r="S68" i="1"/>
  <c r="U68" i="1"/>
  <c r="AD68" i="1"/>
  <c r="AG68" i="1"/>
  <c r="C69" i="1"/>
  <c r="D69" i="1"/>
  <c r="E69" i="1"/>
  <c r="F69" i="1"/>
  <c r="S69" i="1"/>
  <c r="U69" i="1"/>
  <c r="AD69" i="1"/>
  <c r="AG69" i="1"/>
  <c r="C70" i="1"/>
  <c r="D70" i="1"/>
  <c r="E70" i="1"/>
  <c r="F70" i="1"/>
  <c r="S70" i="1"/>
  <c r="U70" i="1"/>
  <c r="AD70" i="1"/>
  <c r="AG70" i="1"/>
  <c r="C71" i="1"/>
  <c r="D71" i="1"/>
  <c r="E71" i="1"/>
  <c r="F71" i="1"/>
  <c r="S71" i="1"/>
  <c r="U71" i="1"/>
  <c r="AD71" i="1"/>
  <c r="AG71" i="1"/>
  <c r="C72" i="1"/>
  <c r="D72" i="1"/>
  <c r="E72" i="1"/>
  <c r="F72" i="1"/>
  <c r="S72" i="1"/>
  <c r="U72" i="1"/>
  <c r="AD72" i="1"/>
  <c r="AG72" i="1"/>
  <c r="C73" i="1"/>
  <c r="D73" i="1"/>
  <c r="E73" i="1"/>
  <c r="F73" i="1"/>
  <c r="U73" i="1"/>
  <c r="AF73" i="1"/>
  <c r="AI73" i="1"/>
  <c r="C74" i="1"/>
  <c r="D74" i="1"/>
  <c r="E74" i="1"/>
  <c r="F74" i="1"/>
  <c r="C75" i="1"/>
  <c r="D75" i="1"/>
  <c r="E75" i="1"/>
  <c r="F75" i="1"/>
  <c r="C76" i="1"/>
  <c r="D76" i="1"/>
  <c r="E76" i="1"/>
  <c r="F76" i="1"/>
  <c r="C77" i="1"/>
  <c r="D77" i="1"/>
  <c r="E77" i="1"/>
  <c r="F77" i="1"/>
  <c r="C78" i="1"/>
  <c r="D78" i="1"/>
  <c r="E78" i="1"/>
  <c r="F78" i="1"/>
  <c r="C79" i="1"/>
  <c r="D79" i="1"/>
  <c r="E79" i="1"/>
  <c r="F79" i="1"/>
  <c r="C80" i="1"/>
  <c r="D80" i="1"/>
  <c r="E80" i="1"/>
  <c r="F80" i="1"/>
  <c r="C81" i="1"/>
  <c r="D81" i="1"/>
  <c r="E81" i="1"/>
  <c r="F81" i="1"/>
  <c r="C82" i="1"/>
  <c r="D82" i="1"/>
  <c r="E82" i="1"/>
  <c r="F82" i="1"/>
  <c r="C83" i="1"/>
  <c r="D83" i="1"/>
  <c r="E83" i="1"/>
  <c r="F83" i="1"/>
  <c r="C84" i="1"/>
  <c r="D84" i="1"/>
  <c r="E84" i="1"/>
  <c r="F84" i="1"/>
  <c r="C85" i="1"/>
  <c r="D85" i="1"/>
  <c r="E85" i="1"/>
  <c r="F85" i="1"/>
  <c r="C86" i="1"/>
  <c r="D86" i="1"/>
  <c r="E86" i="1"/>
  <c r="F86" i="1"/>
  <c r="C87" i="1"/>
  <c r="D87" i="1"/>
  <c r="E87" i="1"/>
  <c r="F87" i="1"/>
  <c r="C88" i="1"/>
  <c r="D88" i="1"/>
  <c r="E88" i="1"/>
  <c r="F88" i="1"/>
  <c r="C89" i="1"/>
  <c r="D89" i="1"/>
  <c r="E89" i="1"/>
  <c r="F89" i="1"/>
  <c r="C90" i="1"/>
  <c r="D90" i="1"/>
  <c r="E90" i="1"/>
  <c r="F90" i="1"/>
  <c r="C91" i="1"/>
  <c r="D91" i="1"/>
  <c r="E91" i="1"/>
  <c r="F91" i="1"/>
  <c r="C92" i="1"/>
  <c r="D92" i="1"/>
  <c r="E92" i="1"/>
  <c r="F92" i="1"/>
  <c r="C93" i="1"/>
  <c r="D93" i="1"/>
  <c r="E93" i="1"/>
  <c r="F93" i="1"/>
  <c r="C94" i="1"/>
  <c r="D94" i="1"/>
  <c r="E94" i="1"/>
  <c r="F94" i="1"/>
  <c r="C95" i="1"/>
  <c r="D95" i="1"/>
  <c r="E95" i="1"/>
  <c r="F95" i="1"/>
  <c r="C96" i="1"/>
  <c r="D96" i="1"/>
  <c r="E96" i="1"/>
  <c r="F96" i="1"/>
  <c r="C97" i="1"/>
  <c r="D97" i="1"/>
  <c r="E97" i="1"/>
  <c r="F97" i="1"/>
  <c r="C98" i="1"/>
  <c r="D98" i="1"/>
  <c r="E98" i="1"/>
  <c r="F98" i="1"/>
  <c r="C99" i="1"/>
  <c r="D99" i="1"/>
  <c r="E99" i="1"/>
  <c r="F99" i="1"/>
  <c r="C100" i="1"/>
  <c r="D100" i="1"/>
  <c r="E100" i="1"/>
  <c r="F100" i="1"/>
  <c r="C101" i="1"/>
  <c r="D101" i="1"/>
  <c r="E101" i="1"/>
  <c r="F101" i="1"/>
  <c r="C102" i="1"/>
  <c r="D102" i="1"/>
  <c r="E102" i="1"/>
  <c r="F102" i="1"/>
  <c r="C103" i="1"/>
  <c r="D103" i="1"/>
  <c r="E103" i="1"/>
  <c r="F103" i="1"/>
  <c r="C104" i="1"/>
  <c r="D104" i="1"/>
  <c r="E104" i="1"/>
  <c r="F104" i="1"/>
  <c r="C105" i="1"/>
  <c r="D105" i="1"/>
  <c r="E105" i="1"/>
  <c r="F105" i="1"/>
  <c r="C106" i="1"/>
  <c r="D106" i="1"/>
  <c r="E106" i="1"/>
  <c r="F106" i="1"/>
  <c r="C107" i="1"/>
  <c r="D107" i="1"/>
  <c r="E107" i="1"/>
  <c r="F107" i="1"/>
  <c r="C108" i="1"/>
  <c r="D108" i="1"/>
  <c r="E108" i="1"/>
  <c r="F108" i="1"/>
  <c r="C109" i="1"/>
  <c r="D109" i="1"/>
  <c r="E109" i="1"/>
  <c r="F109" i="1"/>
  <c r="C110" i="1"/>
  <c r="D110" i="1"/>
  <c r="E110" i="1"/>
  <c r="F110" i="1"/>
  <c r="C111" i="1"/>
  <c r="D111" i="1"/>
  <c r="E111" i="1"/>
  <c r="F111" i="1"/>
  <c r="C112" i="1"/>
  <c r="D112" i="1"/>
  <c r="E112" i="1"/>
  <c r="F112" i="1"/>
  <c r="C113" i="1"/>
  <c r="D113" i="1"/>
  <c r="E113" i="1"/>
  <c r="F113" i="1"/>
  <c r="C114" i="1"/>
  <c r="D114" i="1"/>
  <c r="E114" i="1"/>
  <c r="F114" i="1"/>
  <c r="C115" i="1"/>
  <c r="D115" i="1"/>
  <c r="E115" i="1"/>
  <c r="F115" i="1"/>
  <c r="C116" i="1"/>
  <c r="D116" i="1"/>
  <c r="E116" i="1"/>
  <c r="F116" i="1"/>
  <c r="C117" i="1"/>
  <c r="D117" i="1"/>
  <c r="E117" i="1"/>
  <c r="F117" i="1"/>
  <c r="C118" i="1"/>
  <c r="D118" i="1"/>
  <c r="E118" i="1"/>
  <c r="F118" i="1"/>
  <c r="C119" i="1"/>
  <c r="D119" i="1"/>
  <c r="E119" i="1"/>
  <c r="F119" i="1"/>
  <c r="C120" i="1"/>
  <c r="D120" i="1"/>
  <c r="E120" i="1"/>
  <c r="F120" i="1"/>
  <c r="C121" i="1"/>
  <c r="D121" i="1"/>
  <c r="E121" i="1"/>
  <c r="F121" i="1"/>
  <c r="C122" i="1"/>
  <c r="D122" i="1"/>
  <c r="E122" i="1"/>
  <c r="F122" i="1"/>
  <c r="C123" i="1"/>
  <c r="D123" i="1"/>
  <c r="E123" i="1"/>
  <c r="F123" i="1"/>
  <c r="C124" i="1"/>
  <c r="D124" i="1"/>
  <c r="E124" i="1"/>
  <c r="F124" i="1"/>
  <c r="C125" i="1"/>
  <c r="D125" i="1"/>
  <c r="E125" i="1"/>
  <c r="F125" i="1"/>
  <c r="C126" i="1"/>
  <c r="D126" i="1"/>
  <c r="E126" i="1"/>
  <c r="F126" i="1"/>
  <c r="C127" i="1"/>
  <c r="D127" i="1"/>
  <c r="E127" i="1"/>
  <c r="F127" i="1"/>
  <c r="C128" i="1"/>
  <c r="D128" i="1"/>
  <c r="E128" i="1"/>
  <c r="F128" i="1"/>
  <c r="C129" i="1"/>
  <c r="D129" i="1"/>
  <c r="E129" i="1"/>
  <c r="F129" i="1"/>
  <c r="C130" i="1"/>
  <c r="D130" i="1"/>
  <c r="E130" i="1"/>
  <c r="C131" i="1"/>
  <c r="D131" i="1"/>
  <c r="E131" i="1"/>
  <c r="D132" i="1"/>
  <c r="E132" i="1"/>
  <c r="F132" i="1"/>
  <c r="D133" i="1"/>
  <c r="E133" i="1"/>
  <c r="F133" i="1"/>
  <c r="D134" i="1"/>
  <c r="E134" i="1"/>
  <c r="F134" i="1"/>
  <c r="AE2" i="2"/>
  <c r="C8" i="2" s="1"/>
  <c r="AE3" i="2"/>
  <c r="C9" i="2" s="1"/>
  <c r="I12" i="2"/>
  <c r="R24" i="2"/>
  <c r="X24" i="2"/>
  <c r="AA24" i="2"/>
  <c r="AF16" i="2"/>
  <c r="I19" i="2"/>
  <c r="L19" i="2"/>
  <c r="R15" i="2"/>
  <c r="AA15" i="2"/>
  <c r="AD15" i="2"/>
  <c r="AF31" i="2"/>
  <c r="I21" i="2"/>
  <c r="AF15" i="2"/>
  <c r="I16" i="2"/>
  <c r="R30" i="2"/>
  <c r="AF13" i="2"/>
  <c r="I35" i="2"/>
  <c r="AF12" i="2"/>
  <c r="I33" i="2"/>
  <c r="AF28" i="2"/>
  <c r="I18" i="2"/>
  <c r="U28" i="2"/>
  <c r="AA28" i="2"/>
  <c r="AD28" i="2"/>
  <c r="AF29" i="2"/>
  <c r="I28" i="2"/>
  <c r="L28" i="2"/>
  <c r="R33" i="2"/>
  <c r="AA33" i="2"/>
  <c r="AD33" i="2"/>
  <c r="AF33" i="2"/>
  <c r="I13" i="2"/>
  <c r="L13" i="2"/>
  <c r="O13" i="2"/>
  <c r="R13" i="2"/>
  <c r="T13" i="2"/>
  <c r="U13" i="2" s="1"/>
  <c r="W13" i="2"/>
  <c r="X13" i="2" s="1"/>
  <c r="Z13" i="2"/>
  <c r="AA13" i="2" s="1"/>
  <c r="AC13" i="2"/>
  <c r="AD13" i="2" s="1"/>
  <c r="AF19" i="2"/>
  <c r="I27" i="2"/>
  <c r="AF26" i="2"/>
  <c r="I26" i="2"/>
  <c r="AF22" i="2"/>
  <c r="I14" i="2"/>
  <c r="O14" i="2"/>
  <c r="AF11" i="2"/>
  <c r="I32" i="2"/>
  <c r="AD22" i="2"/>
  <c r="AF30" i="2"/>
  <c r="I22" i="2"/>
  <c r="L22" i="2"/>
  <c r="R20" i="2"/>
  <c r="U20" i="2"/>
  <c r="AA20" i="2"/>
  <c r="AD20" i="2"/>
  <c r="AF20" i="2"/>
  <c r="I20" i="2"/>
  <c r="AF27" i="2"/>
  <c r="I31" i="2"/>
  <c r="L31" i="2"/>
  <c r="AD11" i="2"/>
  <c r="AF21" i="2"/>
  <c r="I24" i="2"/>
  <c r="R27" i="2"/>
  <c r="AA27" i="2"/>
  <c r="AD27" i="2"/>
  <c r="AF34" i="2"/>
  <c r="I23" i="2"/>
  <c r="L23" i="2"/>
  <c r="R18" i="2"/>
  <c r="X18" i="2"/>
  <c r="AF32" i="2"/>
  <c r="I15" i="2"/>
  <c r="AF18" i="2"/>
  <c r="I11" i="2"/>
  <c r="R29" i="2"/>
  <c r="U29" i="2"/>
  <c r="AA29" i="2"/>
  <c r="AD29" i="2"/>
  <c r="AF14" i="2"/>
  <c r="I29" i="2"/>
  <c r="AF25" i="2"/>
  <c r="I34" i="2"/>
  <c r="AF23" i="2"/>
  <c r="I25" i="2"/>
  <c r="AF17" i="2"/>
  <c r="H30" i="2"/>
  <c r="I30" i="2" s="1"/>
  <c r="L30" i="2"/>
  <c r="AF24" i="2"/>
  <c r="H17" i="2"/>
  <c r="I17" i="2" s="1"/>
  <c r="N17" i="2"/>
  <c r="O17" i="2" s="1"/>
  <c r="AF35" i="2"/>
  <c r="H36" i="2"/>
  <c r="I36" i="2" s="1"/>
  <c r="N36" i="2"/>
  <c r="O36" i="2" s="1"/>
  <c r="T36" i="2"/>
  <c r="U36" i="2" s="1"/>
  <c r="X36" i="2"/>
  <c r="AA36" i="2"/>
  <c r="AC36" i="2"/>
  <c r="AD36" i="2" s="1"/>
  <c r="AF36" i="2"/>
  <c r="H37" i="2"/>
  <c r="K37" i="2"/>
  <c r="N37" i="2"/>
  <c r="Q37" i="2"/>
  <c r="T37" i="2"/>
  <c r="W37" i="2"/>
  <c r="Z37" i="2"/>
  <c r="AC37" i="2"/>
  <c r="H38" i="2"/>
  <c r="I38" i="2" s="1"/>
  <c r="K38" i="2"/>
  <c r="L38" i="2" s="1"/>
  <c r="N38" i="2"/>
  <c r="O38" i="2" s="1"/>
  <c r="Q38" i="2"/>
  <c r="R38" i="2" s="1"/>
  <c r="T38" i="2"/>
  <c r="U38" i="2" s="1"/>
  <c r="W38" i="2"/>
  <c r="X38" i="2" s="1"/>
  <c r="Z38" i="2"/>
  <c r="AA38" i="2" s="1"/>
  <c r="AC38" i="2"/>
  <c r="AD38" i="2" s="1"/>
  <c r="I56" i="2"/>
  <c r="L56" i="2"/>
  <c r="N56" i="2"/>
  <c r="O56" i="2" s="1"/>
  <c r="R60" i="2"/>
  <c r="T60" i="2"/>
  <c r="U60" i="2" s="1"/>
  <c r="W60" i="2"/>
  <c r="X60" i="2" s="1"/>
  <c r="Z60" i="2"/>
  <c r="AA60" i="2" s="1"/>
  <c r="AC60" i="2"/>
  <c r="AD60" i="2" s="1"/>
  <c r="AF56" i="2"/>
  <c r="I61" i="2"/>
  <c r="N61" i="2"/>
  <c r="O61" i="2" s="1"/>
  <c r="R59" i="2"/>
  <c r="T59" i="2"/>
  <c r="U59" i="2" s="1"/>
  <c r="W59" i="2"/>
  <c r="X59" i="2" s="1"/>
  <c r="Z59" i="2"/>
  <c r="AA59" i="2" s="1"/>
  <c r="AC59" i="2"/>
  <c r="AD59" i="2" s="1"/>
  <c r="AF59" i="2"/>
  <c r="L62" i="2"/>
  <c r="N62" i="2"/>
  <c r="O62" i="2" s="1"/>
  <c r="R56" i="2"/>
  <c r="T56" i="2"/>
  <c r="U56" i="2" s="1"/>
  <c r="W56" i="2"/>
  <c r="X56" i="2" s="1"/>
  <c r="Z56" i="2"/>
  <c r="AA56" i="2" s="1"/>
  <c r="AC56" i="2"/>
  <c r="AD56" i="2" s="1"/>
  <c r="AF60" i="2"/>
  <c r="H59" i="2"/>
  <c r="I59" i="2" s="1"/>
  <c r="L59" i="2"/>
  <c r="O59" i="2"/>
  <c r="R61" i="2"/>
  <c r="T61" i="2"/>
  <c r="U61" i="2" s="1"/>
  <c r="W61" i="2"/>
  <c r="X61" i="2" s="1"/>
  <c r="Z61" i="2"/>
  <c r="AA61" i="2" s="1"/>
  <c r="AC61" i="2"/>
  <c r="AD61" i="2" s="1"/>
  <c r="AF61" i="2"/>
  <c r="H60" i="2"/>
  <c r="I60" i="2" s="1"/>
  <c r="L60" i="2"/>
  <c r="O60" i="2"/>
  <c r="R62" i="2"/>
  <c r="T62" i="2"/>
  <c r="U62" i="2" s="1"/>
  <c r="W62" i="2"/>
  <c r="X62" i="2" s="1"/>
  <c r="Z62" i="2"/>
  <c r="AA62" i="2" s="1"/>
  <c r="AC62" i="2"/>
  <c r="AD62" i="2" s="1"/>
  <c r="AF58" i="2"/>
  <c r="H58" i="2"/>
  <c r="I58" i="2" s="1"/>
  <c r="N58" i="2"/>
  <c r="O58" i="2" s="1"/>
  <c r="R58" i="2"/>
  <c r="T58" i="2"/>
  <c r="U58" i="2" s="1"/>
  <c r="W58" i="2"/>
  <c r="X58" i="2" s="1"/>
  <c r="Z58" i="2"/>
  <c r="AA58" i="2" s="1"/>
  <c r="AC58" i="2"/>
  <c r="AD58" i="2" s="1"/>
  <c r="AF57" i="2"/>
  <c r="H57" i="2"/>
  <c r="I57" i="2" s="1"/>
  <c r="N57" i="2"/>
  <c r="O57" i="2" s="1"/>
  <c r="R57" i="2"/>
  <c r="T57" i="2"/>
  <c r="U57" i="2" s="1"/>
  <c r="W57" i="2"/>
  <c r="X57" i="2" s="1"/>
  <c r="Z57" i="2"/>
  <c r="AA57" i="2" s="1"/>
  <c r="AC57" i="2"/>
  <c r="AD57" i="2" s="1"/>
  <c r="AF62" i="2"/>
  <c r="H63" i="2"/>
  <c r="I63" i="2" s="1"/>
  <c r="K63" i="2"/>
  <c r="L63" i="2" s="1"/>
  <c r="N63" i="2"/>
  <c r="O63" i="2" s="1"/>
  <c r="R63" i="2"/>
  <c r="T63" i="2"/>
  <c r="U63" i="2" s="1"/>
  <c r="W63" i="2"/>
  <c r="X63" i="2" s="1"/>
  <c r="Z63" i="2"/>
  <c r="AA63" i="2" s="1"/>
  <c r="AC63" i="2"/>
  <c r="AD63" i="2" s="1"/>
  <c r="AF63" i="2"/>
  <c r="H64" i="2"/>
  <c r="I64" i="2" s="1"/>
  <c r="K64" i="2"/>
  <c r="L64" i="2" s="1"/>
  <c r="N64" i="2"/>
  <c r="O64" i="2" s="1"/>
  <c r="Q64" i="2"/>
  <c r="R64" i="2" s="1"/>
  <c r="T64" i="2"/>
  <c r="U64" i="2" s="1"/>
  <c r="W64" i="2"/>
  <c r="X64" i="2" s="1"/>
  <c r="Z64" i="2"/>
  <c r="AA64" i="2" s="1"/>
  <c r="AC64" i="2"/>
  <c r="AD64" i="2" s="1"/>
  <c r="U81" i="2"/>
  <c r="AD81" i="2"/>
  <c r="AG81" i="2"/>
  <c r="U82" i="2"/>
  <c r="AD82" i="2"/>
  <c r="AG82" i="2"/>
  <c r="U83" i="2"/>
  <c r="AD83" i="2"/>
  <c r="AG83" i="2"/>
  <c r="S84" i="2"/>
  <c r="U84" i="2"/>
  <c r="AD84" i="2"/>
  <c r="AG84" i="2"/>
  <c r="S85" i="2"/>
  <c r="U85" i="2"/>
  <c r="AD85" i="2"/>
  <c r="AG85" i="2"/>
  <c r="S86" i="2"/>
  <c r="U86" i="2"/>
  <c r="AD86" i="2"/>
  <c r="AG86" i="2"/>
  <c r="S87" i="2"/>
  <c r="U87" i="2"/>
  <c r="AD87" i="2"/>
  <c r="AG87" i="2"/>
  <c r="S88" i="2"/>
  <c r="U88" i="2"/>
  <c r="AD88" i="2"/>
  <c r="AG88" i="2"/>
  <c r="S89" i="2"/>
  <c r="U89" i="2"/>
  <c r="AD89" i="2"/>
  <c r="AG89" i="2"/>
  <c r="S90" i="2"/>
  <c r="U90" i="2"/>
  <c r="AD90" i="2"/>
  <c r="AG90" i="2"/>
  <c r="S91" i="2"/>
  <c r="U91" i="2"/>
  <c r="AD91" i="2"/>
  <c r="AG91" i="2"/>
  <c r="S92" i="2"/>
  <c r="U92" i="2"/>
  <c r="AD92" i="2"/>
  <c r="AG92" i="2"/>
  <c r="S93" i="2"/>
  <c r="U93" i="2"/>
  <c r="AD93" i="2"/>
  <c r="AG93" i="2"/>
  <c r="S94" i="2"/>
  <c r="U94" i="2"/>
  <c r="AD94" i="2"/>
  <c r="AG94" i="2"/>
  <c r="S95" i="2"/>
  <c r="U95" i="2"/>
  <c r="AD95" i="2"/>
  <c r="AG95" i="2"/>
  <c r="S96" i="2"/>
  <c r="U96" i="2"/>
  <c r="AD96" i="2"/>
  <c r="AG96" i="2"/>
  <c r="U97" i="2"/>
  <c r="AF97" i="2"/>
  <c r="AI97" i="2"/>
  <c r="C102" i="2"/>
  <c r="D102" i="2"/>
  <c r="E102" i="2"/>
  <c r="C103" i="2"/>
  <c r="D103" i="2"/>
  <c r="E103" i="2"/>
  <c r="C104" i="2"/>
  <c r="D104" i="2"/>
  <c r="E104" i="2"/>
  <c r="C105" i="2"/>
  <c r="D105" i="2"/>
  <c r="E105" i="2"/>
  <c r="C106" i="2"/>
  <c r="D106" i="2"/>
  <c r="E106" i="2"/>
  <c r="C107" i="2"/>
  <c r="D107" i="2"/>
  <c r="E107" i="2"/>
  <c r="C108" i="2"/>
  <c r="D108" i="2"/>
  <c r="E108" i="2"/>
  <c r="C109" i="2"/>
  <c r="D109" i="2"/>
  <c r="E109" i="2"/>
  <c r="C110" i="2"/>
  <c r="D110" i="2"/>
  <c r="E110" i="2"/>
  <c r="C111" i="2"/>
  <c r="D111" i="2"/>
  <c r="E111" i="2"/>
  <c r="C112" i="2"/>
  <c r="D112" i="2"/>
  <c r="E112" i="2"/>
  <c r="C113" i="2"/>
  <c r="D113" i="2"/>
  <c r="E113" i="2"/>
  <c r="C114" i="2"/>
  <c r="D114" i="2"/>
  <c r="E114" i="2"/>
  <c r="F114" i="2"/>
  <c r="C115" i="2"/>
  <c r="D115" i="2"/>
  <c r="E115" i="2"/>
  <c r="F115" i="2"/>
  <c r="C116" i="2"/>
  <c r="D116" i="2"/>
  <c r="E116" i="2"/>
  <c r="F116" i="2"/>
  <c r="C117" i="2"/>
  <c r="D117" i="2"/>
  <c r="E117" i="2"/>
  <c r="F117" i="2"/>
  <c r="C118" i="2"/>
  <c r="D118" i="2"/>
  <c r="E118" i="2"/>
  <c r="F118" i="2"/>
  <c r="C119" i="2"/>
  <c r="D119" i="2"/>
  <c r="E119" i="2"/>
  <c r="F119" i="2"/>
  <c r="C120" i="2"/>
  <c r="D120" i="2"/>
  <c r="E120" i="2"/>
  <c r="F120" i="2"/>
  <c r="C121" i="2"/>
  <c r="D121" i="2"/>
  <c r="E121" i="2"/>
  <c r="F121" i="2"/>
  <c r="C122" i="2"/>
  <c r="D122" i="2"/>
  <c r="E122" i="2"/>
  <c r="F122" i="2"/>
  <c r="C123" i="2"/>
  <c r="D123" i="2"/>
  <c r="E123" i="2"/>
  <c r="F123" i="2"/>
  <c r="C124" i="2"/>
  <c r="D124" i="2"/>
  <c r="E124" i="2"/>
  <c r="F124" i="2"/>
  <c r="C125" i="2"/>
  <c r="D125" i="2"/>
  <c r="E125" i="2"/>
  <c r="F125" i="2"/>
  <c r="C126" i="2"/>
  <c r="D126" i="2"/>
  <c r="E126" i="2"/>
  <c r="F126" i="2"/>
  <c r="C127" i="2"/>
  <c r="D127" i="2"/>
  <c r="E127" i="2"/>
  <c r="F127" i="2"/>
  <c r="C128" i="2"/>
  <c r="D128" i="2"/>
  <c r="E128" i="2"/>
  <c r="F128" i="2"/>
  <c r="C129" i="2"/>
  <c r="D129" i="2"/>
  <c r="E129" i="2"/>
  <c r="F129" i="2"/>
  <c r="C130" i="2"/>
  <c r="D130" i="2"/>
  <c r="E130" i="2"/>
  <c r="F130" i="2"/>
  <c r="C131" i="2"/>
  <c r="D131" i="2"/>
  <c r="E131" i="2"/>
  <c r="F131" i="2"/>
  <c r="C132" i="2"/>
  <c r="D132" i="2"/>
  <c r="E132" i="2"/>
  <c r="F132" i="2"/>
  <c r="C133" i="2"/>
  <c r="D133" i="2"/>
  <c r="E133" i="2"/>
  <c r="F133" i="2"/>
  <c r="C134" i="2"/>
  <c r="D134" i="2"/>
  <c r="E134" i="2"/>
  <c r="F134" i="2"/>
  <c r="C135" i="2"/>
  <c r="D135" i="2"/>
  <c r="E135" i="2"/>
  <c r="F135" i="2"/>
  <c r="C136" i="2"/>
  <c r="D136" i="2"/>
  <c r="E136" i="2"/>
  <c r="F136" i="2"/>
  <c r="C137" i="2"/>
  <c r="D137" i="2"/>
  <c r="E137" i="2"/>
  <c r="F137" i="2"/>
  <c r="C138" i="2"/>
  <c r="D138" i="2"/>
  <c r="E138" i="2"/>
  <c r="F138" i="2"/>
  <c r="C139" i="2"/>
  <c r="D139" i="2"/>
  <c r="E139" i="2"/>
  <c r="F139" i="2"/>
  <c r="C140" i="2"/>
  <c r="D140" i="2"/>
  <c r="E140" i="2"/>
  <c r="F140" i="2"/>
  <c r="C141" i="2"/>
  <c r="D141" i="2"/>
  <c r="E141" i="2"/>
  <c r="F141" i="2"/>
  <c r="C142" i="2"/>
  <c r="D142" i="2"/>
  <c r="E142" i="2"/>
  <c r="F142" i="2"/>
  <c r="C143" i="2"/>
  <c r="D143" i="2"/>
  <c r="E143" i="2"/>
  <c r="F143" i="2"/>
  <c r="C144" i="2"/>
  <c r="D144" i="2"/>
  <c r="E144" i="2"/>
  <c r="F144" i="2"/>
  <c r="C145" i="2"/>
  <c r="D145" i="2"/>
  <c r="E145" i="2"/>
  <c r="F145" i="2"/>
  <c r="C146" i="2"/>
  <c r="D146" i="2"/>
  <c r="E146" i="2"/>
  <c r="F146" i="2"/>
  <c r="C147" i="2"/>
  <c r="D147" i="2"/>
  <c r="E147" i="2"/>
  <c r="F147" i="2"/>
  <c r="C148" i="2"/>
  <c r="D148" i="2"/>
  <c r="E148" i="2"/>
  <c r="F148" i="2"/>
  <c r="C149" i="2"/>
  <c r="D149" i="2"/>
  <c r="E149" i="2"/>
  <c r="F149" i="2"/>
  <c r="C150" i="2"/>
  <c r="D150" i="2"/>
  <c r="E150" i="2"/>
  <c r="F150" i="2"/>
  <c r="C151" i="2"/>
  <c r="D151" i="2"/>
  <c r="E151" i="2"/>
  <c r="F151" i="2"/>
  <c r="C152" i="2"/>
  <c r="D152" i="2"/>
  <c r="E152" i="2"/>
  <c r="F152" i="2"/>
  <c r="C153" i="2"/>
  <c r="D153" i="2"/>
  <c r="E153" i="2"/>
  <c r="F153" i="2"/>
  <c r="C154" i="2"/>
  <c r="D154" i="2"/>
  <c r="E154" i="2"/>
  <c r="F154" i="2"/>
  <c r="C155" i="2"/>
  <c r="D155" i="2"/>
  <c r="E155" i="2"/>
  <c r="D156" i="2"/>
  <c r="E156" i="2"/>
  <c r="F156" i="2"/>
  <c r="D157" i="2"/>
  <c r="E157" i="2"/>
  <c r="F157" i="2"/>
  <c r="AE2" i="3"/>
  <c r="C8" i="3" s="1"/>
  <c r="AE3" i="3"/>
  <c r="C9" i="3" s="1"/>
  <c r="I31" i="3"/>
  <c r="L31" i="3"/>
  <c r="O31" i="3"/>
  <c r="R27" i="3"/>
  <c r="AA27" i="3"/>
  <c r="AD27" i="3"/>
  <c r="AF38" i="3"/>
  <c r="L35" i="3"/>
  <c r="O35" i="3"/>
  <c r="R33" i="3"/>
  <c r="AF24" i="3"/>
  <c r="I32" i="3"/>
  <c r="O32" i="3"/>
  <c r="R43" i="3"/>
  <c r="AA43" i="3"/>
  <c r="AF32" i="3"/>
  <c r="I38" i="3"/>
  <c r="L38" i="3"/>
  <c r="AF41" i="3"/>
  <c r="I39" i="3"/>
  <c r="L39" i="3"/>
  <c r="AF39" i="3"/>
  <c r="I13" i="3"/>
  <c r="AF54" i="3"/>
  <c r="I20" i="3"/>
  <c r="R21" i="3"/>
  <c r="AF28" i="3"/>
  <c r="I19" i="3"/>
  <c r="L19" i="3"/>
  <c r="AF55" i="3"/>
  <c r="I28" i="3"/>
  <c r="L28" i="3"/>
  <c r="AF35" i="3"/>
  <c r="I12" i="3"/>
  <c r="O12" i="3"/>
  <c r="R14" i="3"/>
  <c r="AF33" i="3"/>
  <c r="I30" i="3"/>
  <c r="O30" i="3"/>
  <c r="U32" i="3"/>
  <c r="X32" i="3"/>
  <c r="AD32" i="3"/>
  <c r="AF13" i="3"/>
  <c r="I40" i="3"/>
  <c r="L40" i="3"/>
  <c r="AF22" i="3"/>
  <c r="I24" i="3"/>
  <c r="L24" i="3"/>
  <c r="AF48" i="3"/>
  <c r="I43" i="3"/>
  <c r="AF30" i="3"/>
  <c r="I18" i="3"/>
  <c r="X24" i="3"/>
  <c r="AF42" i="3"/>
  <c r="I37" i="3"/>
  <c r="N37" i="3"/>
  <c r="O37" i="3" s="1"/>
  <c r="R23" i="3"/>
  <c r="AF45" i="3"/>
  <c r="I41" i="3"/>
  <c r="AF34" i="3"/>
  <c r="I25" i="3"/>
  <c r="L25" i="3"/>
  <c r="O25" i="3"/>
  <c r="R42" i="3"/>
  <c r="AA42" i="3"/>
  <c r="AD42" i="3"/>
  <c r="AF27" i="3"/>
  <c r="I15" i="3"/>
  <c r="L15" i="3"/>
  <c r="O15" i="3"/>
  <c r="AA18" i="3"/>
  <c r="AF17" i="3"/>
  <c r="I23" i="3"/>
  <c r="L23" i="3"/>
  <c r="O23" i="3"/>
  <c r="AA41" i="3"/>
  <c r="AF44" i="3"/>
  <c r="I27" i="3"/>
  <c r="L27" i="3"/>
  <c r="N27" i="3"/>
  <c r="O27" i="3" s="1"/>
  <c r="R52" i="3"/>
  <c r="AA52" i="3"/>
  <c r="AF25" i="3"/>
  <c r="I52" i="3"/>
  <c r="O52" i="3"/>
  <c r="R50" i="3"/>
  <c r="AF15" i="3"/>
  <c r="I34" i="3"/>
  <c r="L34" i="3"/>
  <c r="R34" i="3"/>
  <c r="AF12" i="3"/>
  <c r="I26" i="3"/>
  <c r="N26" i="3"/>
  <c r="O26" i="3" s="1"/>
  <c r="AA39" i="3"/>
  <c r="AF46" i="3"/>
  <c r="I50" i="3"/>
  <c r="L50" i="3"/>
  <c r="N50" i="3"/>
  <c r="O50" i="3" s="1"/>
  <c r="R45" i="3"/>
  <c r="AA45" i="3"/>
  <c r="AF37" i="3"/>
  <c r="I49" i="3"/>
  <c r="O49" i="3"/>
  <c r="R57" i="3"/>
  <c r="AA57" i="3"/>
  <c r="AD57" i="3"/>
  <c r="AF51" i="3"/>
  <c r="I11" i="3"/>
  <c r="O11" i="3"/>
  <c r="R11" i="3"/>
  <c r="AA11" i="3"/>
  <c r="AF29" i="3"/>
  <c r="I16" i="3"/>
  <c r="L16" i="3"/>
  <c r="O16" i="3"/>
  <c r="X53" i="3"/>
  <c r="AD53" i="3"/>
  <c r="AF26" i="3"/>
  <c r="I44" i="3"/>
  <c r="L44" i="3"/>
  <c r="O44" i="3"/>
  <c r="AA19" i="3"/>
  <c r="AF36" i="3"/>
  <c r="I36" i="3"/>
  <c r="O36" i="3"/>
  <c r="R49" i="3"/>
  <c r="AA49" i="3"/>
  <c r="AF21" i="3"/>
  <c r="I46" i="3"/>
  <c r="L46" i="3"/>
  <c r="O46" i="3"/>
  <c r="U37" i="3"/>
  <c r="X37" i="3"/>
  <c r="AD37" i="3"/>
  <c r="AF16" i="3"/>
  <c r="I42" i="3"/>
  <c r="L42" i="3"/>
  <c r="AF50" i="3"/>
  <c r="I29" i="3"/>
  <c r="O29" i="3"/>
  <c r="X46" i="3"/>
  <c r="AF53" i="3"/>
  <c r="I14" i="3"/>
  <c r="L14" i="3"/>
  <c r="O14" i="3"/>
  <c r="X12" i="3"/>
  <c r="AD12" i="3"/>
  <c r="AF43" i="3"/>
  <c r="I57" i="3"/>
  <c r="O57" i="3"/>
  <c r="AA55" i="3"/>
  <c r="AF49" i="3"/>
  <c r="I21" i="3"/>
  <c r="O21" i="3"/>
  <c r="R44" i="3"/>
  <c r="AA44" i="3"/>
  <c r="AF14" i="3"/>
  <c r="I47" i="3"/>
  <c r="L47" i="3"/>
  <c r="U31" i="3"/>
  <c r="X31" i="3"/>
  <c r="AD31" i="3"/>
  <c r="AF47" i="3"/>
  <c r="I53" i="3"/>
  <c r="L53" i="3"/>
  <c r="N53" i="3"/>
  <c r="O53" i="3" s="1"/>
  <c r="X47" i="3"/>
  <c r="AA47" i="3"/>
  <c r="AF20" i="3"/>
  <c r="I45" i="3"/>
  <c r="N45" i="3"/>
  <c r="O45" i="3" s="1"/>
  <c r="AA30" i="3"/>
  <c r="AD30" i="3"/>
  <c r="AF23" i="3"/>
  <c r="I33" i="3"/>
  <c r="O33" i="3"/>
  <c r="X40" i="3"/>
  <c r="AD40" i="3"/>
  <c r="AF18" i="3"/>
  <c r="I54" i="3"/>
  <c r="L54" i="3"/>
  <c r="N54" i="3"/>
  <c r="O54" i="3" s="1"/>
  <c r="R54" i="3"/>
  <c r="X54" i="3"/>
  <c r="AF40" i="3"/>
  <c r="H55" i="3"/>
  <c r="I55" i="3" s="1"/>
  <c r="L55" i="3"/>
  <c r="N55" i="3"/>
  <c r="O55" i="3" s="1"/>
  <c r="R26" i="3"/>
  <c r="AA26" i="3"/>
  <c r="AD26" i="3"/>
  <c r="AF11" i="3"/>
  <c r="H51" i="3"/>
  <c r="I51" i="3" s="1"/>
  <c r="L51" i="3"/>
  <c r="N51" i="3"/>
  <c r="O51" i="3" s="1"/>
  <c r="R51" i="3"/>
  <c r="X51" i="3"/>
  <c r="AD51" i="3"/>
  <c r="AF19" i="3"/>
  <c r="H17" i="3"/>
  <c r="I17" i="3" s="1"/>
  <c r="L17" i="3"/>
  <c r="N17" i="3"/>
  <c r="O17" i="3" s="1"/>
  <c r="T17" i="3"/>
  <c r="U17" i="3" s="1"/>
  <c r="AA17" i="3"/>
  <c r="AF52" i="3"/>
  <c r="H56" i="3"/>
  <c r="I56" i="3" s="1"/>
  <c r="L56" i="3"/>
  <c r="N56" i="3"/>
  <c r="O56" i="3" s="1"/>
  <c r="R56" i="3"/>
  <c r="T56" i="3"/>
  <c r="U56" i="3" s="1"/>
  <c r="W56" i="3"/>
  <c r="X56" i="3" s="1"/>
  <c r="AA56" i="3"/>
  <c r="AF56" i="3"/>
  <c r="H48" i="3"/>
  <c r="I48" i="3" s="1"/>
  <c r="L48" i="3"/>
  <c r="N48" i="3"/>
  <c r="O48" i="3" s="1"/>
  <c r="R48" i="3"/>
  <c r="T48" i="3"/>
  <c r="U48" i="3" s="1"/>
  <c r="W48" i="3"/>
  <c r="X48" i="3" s="1"/>
  <c r="Z48" i="3"/>
  <c r="AA48" i="3" s="1"/>
  <c r="AD48" i="3"/>
  <c r="AF31" i="3"/>
  <c r="H22" i="3"/>
  <c r="I22" i="3" s="1"/>
  <c r="K22" i="3"/>
  <c r="L22" i="3" s="1"/>
  <c r="O22" i="3"/>
  <c r="R22" i="3"/>
  <c r="T22" i="3"/>
  <c r="U22" i="3" s="1"/>
  <c r="W22" i="3"/>
  <c r="X22" i="3" s="1"/>
  <c r="Z22" i="3"/>
  <c r="AA22" i="3" s="1"/>
  <c r="AD22" i="3"/>
  <c r="AF57" i="3"/>
  <c r="H58" i="3"/>
  <c r="I58" i="3" s="1"/>
  <c r="K58" i="3"/>
  <c r="L58" i="3" s="1"/>
  <c r="O58" i="3"/>
  <c r="R58" i="3"/>
  <c r="T58" i="3"/>
  <c r="U58" i="3" s="1"/>
  <c r="W58" i="3"/>
  <c r="X58" i="3" s="1"/>
  <c r="Z58" i="3"/>
  <c r="AA58" i="3" s="1"/>
  <c r="AC58" i="3"/>
  <c r="AD58" i="3" s="1"/>
  <c r="AF58" i="3"/>
  <c r="H59" i="3"/>
  <c r="K59" i="3"/>
  <c r="N59" i="3"/>
  <c r="Q59" i="3"/>
  <c r="T59" i="3"/>
  <c r="W59" i="3"/>
  <c r="Z59" i="3"/>
  <c r="AC59" i="3"/>
  <c r="H60" i="3"/>
  <c r="I60" i="3" s="1"/>
  <c r="K60" i="3"/>
  <c r="L60" i="3" s="1"/>
  <c r="N60" i="3"/>
  <c r="O60" i="3" s="1"/>
  <c r="Q60" i="3"/>
  <c r="R60" i="3" s="1"/>
  <c r="T60" i="3"/>
  <c r="U60" i="3" s="1"/>
  <c r="W60" i="3"/>
  <c r="X60" i="3" s="1"/>
  <c r="Z60" i="3"/>
  <c r="AA60" i="3" s="1"/>
  <c r="AC60" i="3"/>
  <c r="AD60" i="3" s="1"/>
  <c r="I80" i="3"/>
  <c r="L80" i="3"/>
  <c r="O80" i="3"/>
  <c r="R82" i="3"/>
  <c r="T82" i="3"/>
  <c r="U82" i="3" s="1"/>
  <c r="W82" i="3"/>
  <c r="X82" i="3" s="1"/>
  <c r="Z82" i="3"/>
  <c r="AA82" i="3" s="1"/>
  <c r="AC82" i="3"/>
  <c r="AD82" i="3" s="1"/>
  <c r="AF88" i="3"/>
  <c r="I81" i="3"/>
  <c r="N81" i="3"/>
  <c r="O81" i="3" s="1"/>
  <c r="R84" i="3"/>
  <c r="T84" i="3"/>
  <c r="U84" i="3" s="1"/>
  <c r="W84" i="3"/>
  <c r="X84" i="3" s="1"/>
  <c r="Z84" i="3"/>
  <c r="AA84" i="3" s="1"/>
  <c r="AC84" i="3"/>
  <c r="AD84" i="3" s="1"/>
  <c r="AF79" i="3"/>
  <c r="I82" i="3"/>
  <c r="L82" i="3"/>
  <c r="O82" i="3"/>
  <c r="R80" i="3"/>
  <c r="W80" i="3"/>
  <c r="X80" i="3" s="1"/>
  <c r="Z80" i="3"/>
  <c r="AA80" i="3" s="1"/>
  <c r="AC80" i="3"/>
  <c r="AD80" i="3" s="1"/>
  <c r="AF78" i="3"/>
  <c r="I85" i="3"/>
  <c r="L85" i="3"/>
  <c r="O85" i="3"/>
  <c r="R81" i="3"/>
  <c r="T81" i="3"/>
  <c r="U81" i="3" s="1"/>
  <c r="W81" i="3"/>
  <c r="X81" i="3" s="1"/>
  <c r="Z81" i="3"/>
  <c r="AA81" i="3" s="1"/>
  <c r="AC81" i="3"/>
  <c r="AD81" i="3" s="1"/>
  <c r="AF84" i="3"/>
  <c r="I83" i="3"/>
  <c r="L83" i="3"/>
  <c r="O83" i="3"/>
  <c r="R83" i="3"/>
  <c r="T83" i="3"/>
  <c r="U83" i="3" s="1"/>
  <c r="W83" i="3"/>
  <c r="X83" i="3" s="1"/>
  <c r="Z83" i="3"/>
  <c r="AA83" i="3" s="1"/>
  <c r="AC83" i="3"/>
  <c r="AD83" i="3" s="1"/>
  <c r="AF85" i="3"/>
  <c r="I78" i="3"/>
  <c r="L78" i="3"/>
  <c r="N78" i="3"/>
  <c r="O78" i="3" s="1"/>
  <c r="R86" i="3"/>
  <c r="T86" i="3"/>
  <c r="U86" i="3" s="1"/>
  <c r="W86" i="3"/>
  <c r="X86" i="3" s="1"/>
  <c r="Z86" i="3"/>
  <c r="AA86" i="3" s="1"/>
  <c r="AC86" i="3"/>
  <c r="AD86" i="3" s="1"/>
  <c r="AF89" i="3"/>
  <c r="I87" i="3"/>
  <c r="L87" i="3"/>
  <c r="N87" i="3"/>
  <c r="O87" i="3" s="1"/>
  <c r="R85" i="3"/>
  <c r="T85" i="3"/>
  <c r="U85" i="3" s="1"/>
  <c r="W85" i="3"/>
  <c r="X85" i="3" s="1"/>
  <c r="Z85" i="3"/>
  <c r="AA85" i="3" s="1"/>
  <c r="AC85" i="3"/>
  <c r="AD85" i="3" s="1"/>
  <c r="AF82" i="3"/>
  <c r="I90" i="3"/>
  <c r="L90" i="3"/>
  <c r="N90" i="3"/>
  <c r="O90" i="3" s="1"/>
  <c r="R90" i="3"/>
  <c r="T90" i="3"/>
  <c r="U90" i="3" s="1"/>
  <c r="W90" i="3"/>
  <c r="X90" i="3" s="1"/>
  <c r="Z90" i="3"/>
  <c r="AA90" i="3" s="1"/>
  <c r="AC90" i="3"/>
  <c r="AD90" i="3" s="1"/>
  <c r="AF83" i="3"/>
  <c r="I86" i="3"/>
  <c r="L86" i="3"/>
  <c r="O86" i="3"/>
  <c r="R87" i="3"/>
  <c r="T87" i="3"/>
  <c r="U87" i="3" s="1"/>
  <c r="W87" i="3"/>
  <c r="X87" i="3" s="1"/>
  <c r="Z87" i="3"/>
  <c r="AA87" i="3" s="1"/>
  <c r="AC87" i="3"/>
  <c r="AD87" i="3" s="1"/>
  <c r="AF81" i="3"/>
  <c r="H79" i="3"/>
  <c r="I79" i="3" s="1"/>
  <c r="L79" i="3"/>
  <c r="N79" i="3"/>
  <c r="O79" i="3" s="1"/>
  <c r="R78" i="3"/>
  <c r="T78" i="3"/>
  <c r="U78" i="3" s="1"/>
  <c r="W78" i="3"/>
  <c r="X78" i="3" s="1"/>
  <c r="Z78" i="3"/>
  <c r="AA78" i="3" s="1"/>
  <c r="AC78" i="3"/>
  <c r="AD78" i="3" s="1"/>
  <c r="AF90" i="3"/>
  <c r="H84" i="3"/>
  <c r="I84" i="3" s="1"/>
  <c r="L84" i="3"/>
  <c r="O84" i="3"/>
  <c r="R88" i="3"/>
  <c r="T88" i="3"/>
  <c r="U88" i="3" s="1"/>
  <c r="W88" i="3"/>
  <c r="X88" i="3" s="1"/>
  <c r="Z88" i="3"/>
  <c r="AA88" i="3" s="1"/>
  <c r="AC88" i="3"/>
  <c r="AD88" i="3" s="1"/>
  <c r="AF86" i="3"/>
  <c r="H88" i="3"/>
  <c r="I88" i="3" s="1"/>
  <c r="L88" i="3"/>
  <c r="N88" i="3"/>
  <c r="O88" i="3" s="1"/>
  <c r="R79" i="3"/>
  <c r="T79" i="3"/>
  <c r="U79" i="3" s="1"/>
  <c r="W79" i="3"/>
  <c r="X79" i="3" s="1"/>
  <c r="Z79" i="3"/>
  <c r="AA79" i="3" s="1"/>
  <c r="AC79" i="3"/>
  <c r="AD79" i="3" s="1"/>
  <c r="AF80" i="3"/>
  <c r="H89" i="3"/>
  <c r="I89" i="3" s="1"/>
  <c r="N89" i="3"/>
  <c r="O89" i="3" s="1"/>
  <c r="R89" i="3"/>
  <c r="T89" i="3"/>
  <c r="U89" i="3" s="1"/>
  <c r="W89" i="3"/>
  <c r="X89" i="3" s="1"/>
  <c r="Z89" i="3"/>
  <c r="AA89" i="3" s="1"/>
  <c r="AC89" i="3"/>
  <c r="AD89" i="3" s="1"/>
  <c r="AF87" i="3"/>
  <c r="H91" i="3"/>
  <c r="I91" i="3" s="1"/>
  <c r="L91" i="3"/>
  <c r="N91" i="3"/>
  <c r="O91" i="3" s="1"/>
  <c r="R91" i="3"/>
  <c r="T91" i="3"/>
  <c r="U91" i="3" s="1"/>
  <c r="W91" i="3"/>
  <c r="X91" i="3" s="1"/>
  <c r="Z91" i="3"/>
  <c r="AA91" i="3" s="1"/>
  <c r="AC91" i="3"/>
  <c r="AD91" i="3" s="1"/>
  <c r="AF91" i="3"/>
  <c r="H92" i="3"/>
  <c r="I92" i="3" s="1"/>
  <c r="K92" i="3"/>
  <c r="L92" i="3" s="1"/>
  <c r="N92" i="3"/>
  <c r="O92" i="3" s="1"/>
  <c r="Q92" i="3"/>
  <c r="R92" i="3" s="1"/>
  <c r="T92" i="3"/>
  <c r="U92" i="3" s="1"/>
  <c r="W92" i="3"/>
  <c r="X92" i="3" s="1"/>
  <c r="Z92" i="3"/>
  <c r="AA92" i="3" s="1"/>
  <c r="AC92" i="3"/>
  <c r="AD92" i="3" s="1"/>
  <c r="S115" i="3"/>
  <c r="AD115" i="3"/>
  <c r="AG115" i="3"/>
  <c r="S116" i="3"/>
  <c r="AD116" i="3"/>
  <c r="AG116" i="3"/>
  <c r="S117" i="3"/>
  <c r="AD117" i="3"/>
  <c r="AG117" i="3"/>
  <c r="S118" i="3"/>
  <c r="U118" i="3"/>
  <c r="AD118" i="3"/>
  <c r="AG118" i="3"/>
  <c r="S119" i="3"/>
  <c r="U119" i="3"/>
  <c r="AD119" i="3"/>
  <c r="AG119" i="3"/>
  <c r="S120" i="3"/>
  <c r="U120" i="3"/>
  <c r="AD120" i="3"/>
  <c r="AG120" i="3"/>
  <c r="S121" i="3"/>
  <c r="U121" i="3"/>
  <c r="AD121" i="3"/>
  <c r="AG121" i="3"/>
  <c r="S122" i="3"/>
  <c r="U122" i="3"/>
  <c r="AD122" i="3"/>
  <c r="AG122" i="3"/>
  <c r="S123" i="3"/>
  <c r="U123" i="3"/>
  <c r="AD123" i="3"/>
  <c r="AG123" i="3"/>
  <c r="S124" i="3"/>
  <c r="U124" i="3"/>
  <c r="AD124" i="3"/>
  <c r="AG124" i="3"/>
  <c r="U125" i="3"/>
  <c r="AF125" i="3"/>
  <c r="AI125" i="3"/>
  <c r="D184" i="3"/>
  <c r="E184" i="3"/>
  <c r="F184" i="3"/>
  <c r="D185" i="3"/>
  <c r="E185" i="3"/>
  <c r="F185" i="3"/>
  <c r="D186" i="3"/>
  <c r="E186" i="3"/>
  <c r="F186" i="3"/>
  <c r="AE2" i="4"/>
  <c r="C8" i="4" s="1"/>
  <c r="AE3" i="4"/>
  <c r="C9" i="4" s="1"/>
  <c r="I38" i="4"/>
  <c r="O38" i="4"/>
  <c r="AF47" i="4"/>
  <c r="I31" i="4"/>
  <c r="AD35" i="4"/>
  <c r="AF36" i="4"/>
  <c r="I17" i="4"/>
  <c r="L17" i="4"/>
  <c r="AF43" i="4"/>
  <c r="I22" i="4"/>
  <c r="AF35" i="4"/>
  <c r="I33" i="4"/>
  <c r="AF55" i="4"/>
  <c r="I12" i="4"/>
  <c r="L12" i="4"/>
  <c r="AD12" i="4"/>
  <c r="AF11" i="4"/>
  <c r="I43" i="4"/>
  <c r="AF16" i="4"/>
  <c r="I25" i="4"/>
  <c r="AD17" i="4"/>
  <c r="AF27" i="4"/>
  <c r="I26" i="4"/>
  <c r="R27" i="4"/>
  <c r="AF48" i="4"/>
  <c r="I46" i="4"/>
  <c r="AF53" i="4"/>
  <c r="I14" i="4"/>
  <c r="AF51" i="4"/>
  <c r="I13" i="4"/>
  <c r="AF19" i="4"/>
  <c r="I11" i="4"/>
  <c r="AF52" i="4"/>
  <c r="I35" i="4"/>
  <c r="AF40" i="4"/>
  <c r="I23" i="4"/>
  <c r="X20" i="4"/>
  <c r="AD20" i="4"/>
  <c r="AF49" i="4"/>
  <c r="I36" i="4"/>
  <c r="AF17" i="4"/>
  <c r="I40" i="4"/>
  <c r="L40" i="4"/>
  <c r="AA16" i="4"/>
  <c r="AF38" i="4"/>
  <c r="I20" i="4"/>
  <c r="L20" i="4"/>
  <c r="AF14" i="4"/>
  <c r="I34" i="4"/>
  <c r="AF33" i="4"/>
  <c r="I16" i="4"/>
  <c r="L16" i="4"/>
  <c r="X14" i="4"/>
  <c r="AF46" i="4"/>
  <c r="I29" i="4"/>
  <c r="AF13" i="4"/>
  <c r="I49" i="4"/>
  <c r="AF23" i="4"/>
  <c r="I19" i="4"/>
  <c r="AF25" i="4"/>
  <c r="I41" i="4"/>
  <c r="L41" i="4"/>
  <c r="AF15" i="4"/>
  <c r="I15" i="4"/>
  <c r="AF29" i="4"/>
  <c r="I42" i="4"/>
  <c r="AF30" i="4"/>
  <c r="I21" i="4"/>
  <c r="AF37" i="4"/>
  <c r="I18" i="4"/>
  <c r="L18" i="4"/>
  <c r="R15" i="4"/>
  <c r="AF18" i="4"/>
  <c r="I32" i="4"/>
  <c r="AF56" i="4"/>
  <c r="I54" i="4"/>
  <c r="AF26" i="4"/>
  <c r="H39" i="4"/>
  <c r="I39" i="4" s="1"/>
  <c r="AF54" i="4"/>
  <c r="H37" i="4"/>
  <c r="I37" i="4" s="1"/>
  <c r="AF21" i="4"/>
  <c r="H50" i="4"/>
  <c r="I50" i="4" s="1"/>
  <c r="L50" i="4"/>
  <c r="AF22" i="4"/>
  <c r="H47" i="4"/>
  <c r="I47" i="4" s="1"/>
  <c r="R51" i="4"/>
  <c r="AF28" i="4"/>
  <c r="H48" i="4"/>
  <c r="I48" i="4" s="1"/>
  <c r="AF45" i="4"/>
  <c r="H28" i="4"/>
  <c r="I28" i="4" s="1"/>
  <c r="L28" i="4"/>
  <c r="AF50" i="4"/>
  <c r="H30" i="4"/>
  <c r="I30" i="4" s="1"/>
  <c r="AF34" i="4"/>
  <c r="H27" i="4"/>
  <c r="I27" i="4" s="1"/>
  <c r="L27" i="4"/>
  <c r="AF39" i="4"/>
  <c r="AF44" i="4"/>
  <c r="H24" i="4"/>
  <c r="I24" i="4" s="1"/>
  <c r="AF32" i="4"/>
  <c r="H53" i="4"/>
  <c r="I53" i="4" s="1"/>
  <c r="R47" i="4"/>
  <c r="AF31" i="4"/>
  <c r="H51" i="4"/>
  <c r="I51" i="4" s="1"/>
  <c r="R29" i="4"/>
  <c r="AF12" i="4"/>
  <c r="H56" i="4"/>
  <c r="I56" i="4" s="1"/>
  <c r="L56" i="4"/>
  <c r="R49" i="4"/>
  <c r="AF24" i="4"/>
  <c r="H44" i="4"/>
  <c r="I44" i="4" s="1"/>
  <c r="K44" i="4"/>
  <c r="L44" i="4" s="1"/>
  <c r="N44" i="4"/>
  <c r="O44" i="4" s="1"/>
  <c r="R44" i="4"/>
  <c r="T44" i="4"/>
  <c r="U44" i="4" s="1"/>
  <c r="AF42" i="4"/>
  <c r="H45" i="4"/>
  <c r="I45" i="4" s="1"/>
  <c r="K45" i="4"/>
  <c r="L45" i="4" s="1"/>
  <c r="N45" i="4"/>
  <c r="O45" i="4" s="1"/>
  <c r="R45" i="4"/>
  <c r="T45" i="4"/>
  <c r="U45" i="4" s="1"/>
  <c r="W45" i="4"/>
  <c r="X45" i="4" s="1"/>
  <c r="Z45" i="4"/>
  <c r="AA45" i="4" s="1"/>
  <c r="AC45" i="4"/>
  <c r="AD45" i="4" s="1"/>
  <c r="AF20" i="4"/>
  <c r="H55" i="4"/>
  <c r="I55" i="4" s="1"/>
  <c r="K55" i="4"/>
  <c r="L55" i="4" s="1"/>
  <c r="N55" i="4"/>
  <c r="O55" i="4" s="1"/>
  <c r="R55" i="4"/>
  <c r="T55" i="4"/>
  <c r="U55" i="4" s="1"/>
  <c r="W55" i="4"/>
  <c r="X55" i="4" s="1"/>
  <c r="Z55" i="4"/>
  <c r="AA55" i="4" s="1"/>
  <c r="AC55" i="4"/>
  <c r="AD55" i="4" s="1"/>
  <c r="AF41" i="4"/>
  <c r="H57" i="4"/>
  <c r="I57" i="4" s="1"/>
  <c r="K57" i="4"/>
  <c r="L57" i="4" s="1"/>
  <c r="N57" i="4"/>
  <c r="O57" i="4" s="1"/>
  <c r="R57" i="4"/>
  <c r="T57" i="4"/>
  <c r="U57" i="4" s="1"/>
  <c r="W57" i="4"/>
  <c r="X57" i="4" s="1"/>
  <c r="Z57" i="4"/>
  <c r="AA57" i="4" s="1"/>
  <c r="AC57" i="4"/>
  <c r="AD57" i="4" s="1"/>
  <c r="AF57" i="4"/>
  <c r="H58" i="4"/>
  <c r="K58" i="4"/>
  <c r="N58" i="4"/>
  <c r="Q58" i="4"/>
  <c r="T58" i="4"/>
  <c r="W58" i="4"/>
  <c r="Z58" i="4"/>
  <c r="AC58" i="4"/>
  <c r="H59" i="4"/>
  <c r="I59" i="4" s="1"/>
  <c r="K59" i="4"/>
  <c r="L59" i="4" s="1"/>
  <c r="N59" i="4"/>
  <c r="O59" i="4" s="1"/>
  <c r="T59" i="4"/>
  <c r="U59" i="4" s="1"/>
  <c r="W59" i="4"/>
  <c r="X59" i="4" s="1"/>
  <c r="Z59" i="4"/>
  <c r="AA59" i="4" s="1"/>
  <c r="AC59" i="4"/>
  <c r="AD59" i="4" s="1"/>
  <c r="I80" i="4"/>
  <c r="O80" i="4"/>
  <c r="R78" i="4"/>
  <c r="T78" i="4"/>
  <c r="U78" i="4" s="1"/>
  <c r="W78" i="4"/>
  <c r="X78" i="4" s="1"/>
  <c r="Z78" i="4"/>
  <c r="AA78" i="4" s="1"/>
  <c r="AC78" i="4"/>
  <c r="AD78" i="4" s="1"/>
  <c r="AF80" i="4"/>
  <c r="I78" i="4"/>
  <c r="O78" i="4"/>
  <c r="R79" i="4"/>
  <c r="T79" i="4"/>
  <c r="U79" i="4" s="1"/>
  <c r="W79" i="4"/>
  <c r="X79" i="4" s="1"/>
  <c r="Z79" i="4"/>
  <c r="AA79" i="4" s="1"/>
  <c r="AC79" i="4"/>
  <c r="AD79" i="4" s="1"/>
  <c r="AF81" i="4"/>
  <c r="I79" i="4"/>
  <c r="L79" i="4"/>
  <c r="O79" i="4"/>
  <c r="R80" i="4"/>
  <c r="T80" i="4"/>
  <c r="U80" i="4" s="1"/>
  <c r="W80" i="4"/>
  <c r="X80" i="4" s="1"/>
  <c r="Z80" i="4"/>
  <c r="AA80" i="4" s="1"/>
  <c r="AC80" i="4"/>
  <c r="AD80" i="4" s="1"/>
  <c r="AF78" i="4"/>
  <c r="L77" i="4"/>
  <c r="O77" i="4"/>
  <c r="R77" i="4"/>
  <c r="T77" i="4"/>
  <c r="U77" i="4" s="1"/>
  <c r="W77" i="4"/>
  <c r="X77" i="4" s="1"/>
  <c r="Z77" i="4"/>
  <c r="AA77" i="4" s="1"/>
  <c r="AC77" i="4"/>
  <c r="AD77" i="4" s="1"/>
  <c r="AF77" i="4"/>
  <c r="L81" i="4"/>
  <c r="N81" i="4"/>
  <c r="O81" i="4" s="1"/>
  <c r="R81" i="4"/>
  <c r="T81" i="4"/>
  <c r="U81" i="4" s="1"/>
  <c r="W81" i="4"/>
  <c r="X81" i="4" s="1"/>
  <c r="Z81" i="4"/>
  <c r="AA81" i="4" s="1"/>
  <c r="AC81" i="4"/>
  <c r="AD81" i="4" s="1"/>
  <c r="AF79" i="4"/>
  <c r="L82" i="4"/>
  <c r="N82" i="4"/>
  <c r="O82" i="4" s="1"/>
  <c r="R82" i="4"/>
  <c r="T82" i="4"/>
  <c r="U82" i="4" s="1"/>
  <c r="W82" i="4"/>
  <c r="X82" i="4" s="1"/>
  <c r="Z82" i="4"/>
  <c r="AA82" i="4" s="1"/>
  <c r="AC82" i="4"/>
  <c r="AD82" i="4" s="1"/>
  <c r="AF82" i="4"/>
  <c r="H83" i="4"/>
  <c r="I83" i="4" s="1"/>
  <c r="K83" i="4"/>
  <c r="L83" i="4" s="1"/>
  <c r="N83" i="4"/>
  <c r="O83" i="4" s="1"/>
  <c r="Q83" i="4"/>
  <c r="R83" i="4" s="1"/>
  <c r="T83" i="4"/>
  <c r="U83" i="4" s="1"/>
  <c r="W83" i="4"/>
  <c r="X83" i="4" s="1"/>
  <c r="Z83" i="4"/>
  <c r="AA83" i="4" s="1"/>
  <c r="AC83" i="4"/>
  <c r="AD83" i="4" s="1"/>
  <c r="S101" i="4"/>
  <c r="U101" i="4"/>
  <c r="AD101" i="4"/>
  <c r="AG101" i="4"/>
  <c r="S102" i="4"/>
  <c r="U102" i="4"/>
  <c r="AD102" i="4"/>
  <c r="AG102" i="4"/>
  <c r="S103" i="4"/>
  <c r="U103" i="4"/>
  <c r="AD103" i="4"/>
  <c r="AG103" i="4"/>
  <c r="S104" i="4"/>
  <c r="U104" i="4"/>
  <c r="AD104" i="4"/>
  <c r="AG104" i="4"/>
  <c r="S105" i="4"/>
  <c r="U105" i="4"/>
  <c r="AD105" i="4"/>
  <c r="AG105" i="4"/>
  <c r="S106" i="4"/>
  <c r="U106" i="4"/>
  <c r="AD106" i="4"/>
  <c r="AG106" i="4"/>
  <c r="S107" i="4"/>
  <c r="U107" i="4"/>
  <c r="AD107" i="4"/>
  <c r="AG107" i="4"/>
  <c r="S108" i="4"/>
  <c r="U108" i="4"/>
  <c r="AD108" i="4"/>
  <c r="AG108" i="4"/>
  <c r="S109" i="4"/>
  <c r="U109" i="4"/>
  <c r="AD109" i="4"/>
  <c r="AG109" i="4"/>
  <c r="S110" i="4"/>
  <c r="U110" i="4"/>
  <c r="AD110" i="4"/>
  <c r="AG110" i="4"/>
  <c r="S111" i="4"/>
  <c r="U111" i="4"/>
  <c r="AD111" i="4"/>
  <c r="AG111" i="4"/>
  <c r="S112" i="4"/>
  <c r="U112" i="4"/>
  <c r="AD112" i="4"/>
  <c r="AG112" i="4"/>
  <c r="S113" i="4"/>
  <c r="U113" i="4"/>
  <c r="AD113" i="4"/>
  <c r="AG113" i="4"/>
  <c r="S114" i="4"/>
  <c r="U114" i="4"/>
  <c r="AD114" i="4"/>
  <c r="AG114" i="4"/>
  <c r="S115" i="4"/>
  <c r="U115" i="4"/>
  <c r="AD115" i="4"/>
  <c r="AG115" i="4"/>
  <c r="U116" i="4"/>
  <c r="AF116" i="4"/>
  <c r="AI116" i="4"/>
  <c r="C126" i="4"/>
  <c r="D126" i="4"/>
  <c r="C127" i="4"/>
  <c r="D127" i="4"/>
  <c r="C128" i="4"/>
  <c r="D128" i="4"/>
  <c r="C129" i="4"/>
  <c r="D129" i="4"/>
  <c r="E129" i="4"/>
  <c r="F129" i="4"/>
  <c r="C130" i="4"/>
  <c r="D130" i="4"/>
  <c r="E130" i="4"/>
  <c r="F130" i="4"/>
  <c r="C131" i="4"/>
  <c r="D131" i="4"/>
  <c r="E131" i="4"/>
  <c r="F131" i="4"/>
  <c r="C132" i="4"/>
  <c r="D132" i="4"/>
  <c r="E132" i="4"/>
  <c r="F132" i="4"/>
  <c r="C133" i="4"/>
  <c r="D133" i="4"/>
  <c r="E133" i="4"/>
  <c r="F133" i="4"/>
  <c r="C134" i="4"/>
  <c r="D134" i="4"/>
  <c r="E134" i="4"/>
  <c r="F134" i="4"/>
  <c r="C135" i="4"/>
  <c r="D135" i="4"/>
  <c r="E135" i="4"/>
  <c r="F135" i="4"/>
  <c r="C136" i="4"/>
  <c r="D136" i="4"/>
  <c r="E136" i="4"/>
  <c r="F136" i="4"/>
  <c r="C137" i="4"/>
  <c r="D137" i="4"/>
  <c r="E137" i="4"/>
  <c r="F137" i="4"/>
  <c r="C138" i="4"/>
  <c r="D138" i="4"/>
  <c r="E138" i="4"/>
  <c r="F138" i="4"/>
  <c r="C139" i="4"/>
  <c r="D139" i="4"/>
  <c r="E139" i="4"/>
  <c r="F139" i="4"/>
  <c r="C140" i="4"/>
  <c r="D140" i="4"/>
  <c r="E140" i="4"/>
  <c r="F140" i="4"/>
  <c r="C141" i="4"/>
  <c r="D141" i="4"/>
  <c r="E141" i="4"/>
  <c r="F141" i="4"/>
  <c r="C142" i="4"/>
  <c r="D142" i="4"/>
  <c r="E142" i="4"/>
  <c r="F142" i="4"/>
  <c r="C143" i="4"/>
  <c r="D143" i="4"/>
  <c r="E143" i="4"/>
  <c r="F143" i="4"/>
  <c r="C144" i="4"/>
  <c r="D144" i="4"/>
  <c r="E144" i="4"/>
  <c r="F144" i="4"/>
  <c r="C145" i="4"/>
  <c r="D145" i="4"/>
  <c r="E145" i="4"/>
  <c r="F145" i="4"/>
  <c r="C146" i="4"/>
  <c r="D146" i="4"/>
  <c r="E146" i="4"/>
  <c r="F146" i="4"/>
  <c r="C147" i="4"/>
  <c r="D147" i="4"/>
  <c r="E147" i="4"/>
  <c r="F147" i="4"/>
  <c r="C148" i="4"/>
  <c r="D148" i="4"/>
  <c r="E148" i="4"/>
  <c r="F148" i="4"/>
  <c r="C149" i="4"/>
  <c r="D149" i="4"/>
  <c r="E149" i="4"/>
  <c r="F149" i="4"/>
  <c r="C150" i="4"/>
  <c r="D150" i="4"/>
  <c r="E150" i="4"/>
  <c r="F150" i="4"/>
  <c r="C151" i="4"/>
  <c r="D151" i="4"/>
  <c r="E151" i="4"/>
  <c r="F151" i="4"/>
  <c r="C152" i="4"/>
  <c r="D152" i="4"/>
  <c r="E152" i="4"/>
  <c r="F152" i="4"/>
  <c r="C153" i="4"/>
  <c r="D153" i="4"/>
  <c r="E153" i="4"/>
  <c r="F153" i="4"/>
  <c r="C154" i="4"/>
  <c r="D154" i="4"/>
  <c r="E154" i="4"/>
  <c r="F154" i="4"/>
  <c r="C155" i="4"/>
  <c r="D155" i="4"/>
  <c r="E155" i="4"/>
  <c r="F155" i="4"/>
  <c r="C156" i="4"/>
  <c r="D156" i="4"/>
  <c r="E156" i="4"/>
  <c r="F156" i="4"/>
  <c r="C157" i="4"/>
  <c r="D157" i="4"/>
  <c r="E157" i="4"/>
  <c r="F157" i="4"/>
  <c r="C158" i="4"/>
  <c r="D158" i="4"/>
  <c r="E158" i="4"/>
  <c r="F158" i="4"/>
  <c r="C159" i="4"/>
  <c r="D159" i="4"/>
  <c r="E159" i="4"/>
  <c r="F159" i="4"/>
  <c r="C160" i="4"/>
  <c r="D160" i="4"/>
  <c r="E160" i="4"/>
  <c r="F160" i="4"/>
  <c r="C161" i="4"/>
  <c r="D161" i="4"/>
  <c r="E161" i="4"/>
  <c r="F161" i="4"/>
  <c r="C162" i="4"/>
  <c r="D162" i="4"/>
  <c r="E162" i="4"/>
  <c r="F162" i="4"/>
  <c r="C163" i="4"/>
  <c r="D163" i="4"/>
  <c r="E163" i="4"/>
  <c r="F163" i="4"/>
  <c r="C164" i="4"/>
  <c r="D164" i="4"/>
  <c r="E164" i="4"/>
  <c r="F164" i="4"/>
  <c r="C165" i="4"/>
  <c r="D165" i="4"/>
  <c r="E165" i="4"/>
  <c r="F165" i="4"/>
  <c r="C166" i="4"/>
  <c r="D166" i="4"/>
  <c r="E166" i="4"/>
  <c r="F166" i="4"/>
  <c r="C167" i="4"/>
  <c r="D167" i="4"/>
  <c r="E167" i="4"/>
  <c r="F167" i="4"/>
  <c r="C168" i="4"/>
  <c r="D168" i="4"/>
  <c r="E168" i="4"/>
  <c r="F168" i="4"/>
  <c r="C169" i="4"/>
  <c r="D169" i="4"/>
  <c r="E169" i="4"/>
  <c r="F169" i="4"/>
  <c r="C170" i="4"/>
  <c r="D170" i="4"/>
  <c r="E170" i="4"/>
  <c r="F170" i="4"/>
  <c r="C171" i="4"/>
  <c r="D171" i="4"/>
  <c r="E171" i="4"/>
  <c r="F171" i="4"/>
  <c r="C172" i="4"/>
  <c r="D172" i="4"/>
  <c r="E172" i="4"/>
  <c r="F172" i="4"/>
  <c r="C173" i="4"/>
  <c r="D173" i="4"/>
  <c r="E173" i="4"/>
  <c r="F173" i="4"/>
  <c r="C174" i="4"/>
  <c r="D174" i="4"/>
  <c r="E174" i="4"/>
  <c r="D175" i="4"/>
  <c r="E175" i="4"/>
  <c r="F175" i="4"/>
  <c r="D176" i="4"/>
  <c r="E176" i="4"/>
  <c r="F176" i="4"/>
  <c r="AE2" i="5"/>
  <c r="C8" i="5" s="1"/>
  <c r="AE3" i="5"/>
  <c r="C9" i="5" s="1"/>
  <c r="I12" i="5"/>
  <c r="L12" i="5"/>
  <c r="AF26" i="5"/>
  <c r="I19" i="5"/>
  <c r="AF12" i="5"/>
  <c r="I15" i="5"/>
  <c r="L15" i="5"/>
  <c r="AF33" i="5"/>
  <c r="I30" i="5"/>
  <c r="L30" i="5"/>
  <c r="AF27" i="5"/>
  <c r="I17" i="5"/>
  <c r="L17" i="5"/>
  <c r="AF43" i="5"/>
  <c r="I38" i="5"/>
  <c r="L38" i="5"/>
  <c r="AF47" i="5"/>
  <c r="I42" i="5"/>
  <c r="L42" i="5"/>
  <c r="AF22" i="5"/>
  <c r="I11" i="5"/>
  <c r="L11" i="5"/>
  <c r="AF52" i="5"/>
  <c r="I14" i="5"/>
  <c r="L14" i="5"/>
  <c r="AF50" i="5"/>
  <c r="I31" i="5"/>
  <c r="AF35" i="5"/>
  <c r="I45" i="5"/>
  <c r="L45" i="5"/>
  <c r="AF23" i="5"/>
  <c r="I32" i="5"/>
  <c r="L32" i="5"/>
  <c r="AF25" i="5"/>
  <c r="I28" i="5"/>
  <c r="L28" i="5"/>
  <c r="AF45" i="5"/>
  <c r="I16" i="5"/>
  <c r="L16" i="5"/>
  <c r="AF38" i="5"/>
  <c r="I35" i="5"/>
  <c r="L35" i="5"/>
  <c r="AF32" i="5"/>
  <c r="I36" i="5"/>
  <c r="AF40" i="5"/>
  <c r="I29" i="5"/>
  <c r="AF19" i="5"/>
  <c r="I41" i="5"/>
  <c r="AF14" i="5"/>
  <c r="I20" i="5"/>
  <c r="AF15" i="5"/>
  <c r="I21" i="5"/>
  <c r="L21" i="5"/>
  <c r="AF20" i="5"/>
  <c r="I13" i="5"/>
  <c r="L13" i="5"/>
  <c r="AF16" i="5"/>
  <c r="I18" i="5"/>
  <c r="AF39" i="5"/>
  <c r="I37" i="5"/>
  <c r="L37" i="5"/>
  <c r="AF11" i="5"/>
  <c r="I27" i="5"/>
  <c r="L27" i="5"/>
  <c r="AF41" i="5"/>
  <c r="I40" i="5"/>
  <c r="L40" i="5"/>
  <c r="AF21" i="5"/>
  <c r="L47" i="5"/>
  <c r="AF44" i="5"/>
  <c r="I44" i="5"/>
  <c r="L44" i="5"/>
  <c r="AF37" i="5"/>
  <c r="I26" i="5"/>
  <c r="AF18" i="5"/>
  <c r="I46" i="5"/>
  <c r="AF31" i="5"/>
  <c r="I34" i="5"/>
  <c r="L34" i="5"/>
  <c r="AF24" i="5"/>
  <c r="I25" i="5"/>
  <c r="L25" i="5"/>
  <c r="AF48" i="5"/>
  <c r="I50" i="5"/>
  <c r="L50" i="5"/>
  <c r="AF17" i="5"/>
  <c r="I48" i="5"/>
  <c r="L48" i="5"/>
  <c r="AF42" i="5"/>
  <c r="I23" i="5"/>
  <c r="L23" i="5"/>
  <c r="AF28" i="5"/>
  <c r="I24" i="5"/>
  <c r="AF46" i="5"/>
  <c r="I39" i="5"/>
  <c r="AF13" i="5"/>
  <c r="I49" i="5"/>
  <c r="L49" i="5"/>
  <c r="AF34" i="5"/>
  <c r="I22" i="5"/>
  <c r="L22" i="5"/>
  <c r="AF51" i="5"/>
  <c r="I52" i="5"/>
  <c r="L52" i="5"/>
  <c r="AF49" i="5"/>
  <c r="I33" i="5"/>
  <c r="O33" i="5"/>
  <c r="R12" i="5"/>
  <c r="T12" i="5"/>
  <c r="U12" i="5" s="1"/>
  <c r="W12" i="5"/>
  <c r="X12" i="5" s="1"/>
  <c r="Z12" i="5"/>
  <c r="AA12" i="5" s="1"/>
  <c r="AC12" i="5"/>
  <c r="AD12" i="5" s="1"/>
  <c r="AF29" i="5"/>
  <c r="I51" i="5"/>
  <c r="L51" i="5"/>
  <c r="N51" i="5"/>
  <c r="O51" i="5" s="1"/>
  <c r="R51" i="5"/>
  <c r="T51" i="5"/>
  <c r="U51" i="5" s="1"/>
  <c r="W51" i="5"/>
  <c r="X51" i="5" s="1"/>
  <c r="Z51" i="5"/>
  <c r="AA51" i="5" s="1"/>
  <c r="AC51" i="5"/>
  <c r="AD51" i="5" s="1"/>
  <c r="AF36" i="5"/>
  <c r="H43" i="5"/>
  <c r="I43" i="5" s="1"/>
  <c r="L43" i="5"/>
  <c r="N43" i="5"/>
  <c r="O43" i="5" s="1"/>
  <c r="R43" i="5"/>
  <c r="T43" i="5"/>
  <c r="U43" i="5" s="1"/>
  <c r="W43" i="5"/>
  <c r="X43" i="5" s="1"/>
  <c r="Z43" i="5"/>
  <c r="AA43" i="5" s="1"/>
  <c r="AC43" i="5"/>
  <c r="AD43" i="5" s="1"/>
  <c r="AF30" i="5"/>
  <c r="H53" i="5"/>
  <c r="I53" i="5" s="1"/>
  <c r="K53" i="5"/>
  <c r="L53" i="5" s="1"/>
  <c r="N53" i="5"/>
  <c r="O53" i="5" s="1"/>
  <c r="R53" i="5"/>
  <c r="T53" i="5"/>
  <c r="U53" i="5" s="1"/>
  <c r="W53" i="5"/>
  <c r="X53" i="5" s="1"/>
  <c r="Z53" i="5"/>
  <c r="AA53" i="5" s="1"/>
  <c r="AC53" i="5"/>
  <c r="AD53" i="5" s="1"/>
  <c r="AF53" i="5"/>
  <c r="H55" i="5"/>
  <c r="K55" i="5"/>
  <c r="N55" i="5"/>
  <c r="Q55" i="5"/>
  <c r="T55" i="5"/>
  <c r="W55" i="5"/>
  <c r="Z55" i="5"/>
  <c r="AC55" i="5"/>
  <c r="H54" i="5"/>
  <c r="I54" i="5" s="1"/>
  <c r="K54" i="5"/>
  <c r="L54" i="5" s="1"/>
  <c r="N54" i="5"/>
  <c r="O54" i="5" s="1"/>
  <c r="Q54" i="5"/>
  <c r="R54" i="5" s="1"/>
  <c r="T54" i="5"/>
  <c r="U54" i="5" s="1"/>
  <c r="W54" i="5"/>
  <c r="X54" i="5" s="1"/>
  <c r="Z54" i="5"/>
  <c r="AA54" i="5" s="1"/>
  <c r="AC54" i="5"/>
  <c r="AD54" i="5" s="1"/>
  <c r="I77" i="5"/>
  <c r="L77" i="5"/>
  <c r="N77" i="5"/>
  <c r="O77" i="5" s="1"/>
  <c r="R77" i="5"/>
  <c r="T77" i="5"/>
  <c r="U77" i="5" s="1"/>
  <c r="W77" i="5"/>
  <c r="X77" i="5" s="1"/>
  <c r="Z77" i="5"/>
  <c r="AA77" i="5" s="1"/>
  <c r="AC77" i="5"/>
  <c r="AD77" i="5" s="1"/>
  <c r="AF81" i="5"/>
  <c r="I79" i="5"/>
  <c r="N79" i="5"/>
  <c r="O79" i="5" s="1"/>
  <c r="R78" i="5"/>
  <c r="T78" i="5"/>
  <c r="U78" i="5" s="1"/>
  <c r="W78" i="5"/>
  <c r="X78" i="5" s="1"/>
  <c r="Z78" i="5"/>
  <c r="AA78" i="5" s="1"/>
  <c r="AC78" i="5"/>
  <c r="AD78" i="5" s="1"/>
  <c r="AF75" i="5"/>
  <c r="I73" i="5"/>
  <c r="L73" i="5"/>
  <c r="O73" i="5"/>
  <c r="R75" i="5"/>
  <c r="T75" i="5"/>
  <c r="U75" i="5" s="1"/>
  <c r="W75" i="5"/>
  <c r="X75" i="5" s="1"/>
  <c r="Z75" i="5"/>
  <c r="AA75" i="5" s="1"/>
  <c r="AC75" i="5"/>
  <c r="AD75" i="5" s="1"/>
  <c r="AF76" i="5"/>
  <c r="I75" i="5"/>
  <c r="L75" i="5"/>
  <c r="O75" i="5"/>
  <c r="R73" i="5"/>
  <c r="T73" i="5"/>
  <c r="U73" i="5" s="1"/>
  <c r="W73" i="5"/>
  <c r="X73" i="5" s="1"/>
  <c r="Z73" i="5"/>
  <c r="AA73" i="5" s="1"/>
  <c r="AC73" i="5"/>
  <c r="AD73" i="5" s="1"/>
  <c r="AF77" i="5"/>
  <c r="I74" i="5"/>
  <c r="L74" i="5"/>
  <c r="O74" i="5"/>
  <c r="R74" i="5"/>
  <c r="T74" i="5"/>
  <c r="U74" i="5" s="1"/>
  <c r="W74" i="5"/>
  <c r="X74" i="5" s="1"/>
  <c r="Z74" i="5"/>
  <c r="AA74" i="5" s="1"/>
  <c r="AC74" i="5"/>
  <c r="AD74" i="5" s="1"/>
  <c r="AF80" i="5"/>
  <c r="I76" i="5"/>
  <c r="L76" i="5"/>
  <c r="O76" i="5"/>
  <c r="R76" i="5"/>
  <c r="T76" i="5"/>
  <c r="U76" i="5" s="1"/>
  <c r="W76" i="5"/>
  <c r="X76" i="5" s="1"/>
  <c r="Z76" i="5"/>
  <c r="AA76" i="5" s="1"/>
  <c r="AC76" i="5"/>
  <c r="AD76" i="5" s="1"/>
  <c r="AF73" i="5"/>
  <c r="I78" i="5"/>
  <c r="L78" i="5"/>
  <c r="O78" i="5"/>
  <c r="R79" i="5"/>
  <c r="T79" i="5"/>
  <c r="U79" i="5" s="1"/>
  <c r="W79" i="5"/>
  <c r="X79" i="5" s="1"/>
  <c r="Z79" i="5"/>
  <c r="AA79" i="5" s="1"/>
  <c r="AC79" i="5"/>
  <c r="AD79" i="5" s="1"/>
  <c r="AF79" i="5"/>
  <c r="I81" i="5"/>
  <c r="L81" i="5"/>
  <c r="N81" i="5"/>
  <c r="O81" i="5" s="1"/>
  <c r="R81" i="5"/>
  <c r="T81" i="5"/>
  <c r="U81" i="5" s="1"/>
  <c r="W81" i="5"/>
  <c r="X81" i="5" s="1"/>
  <c r="Z81" i="5"/>
  <c r="AA81" i="5" s="1"/>
  <c r="AC81" i="5"/>
  <c r="AD81" i="5" s="1"/>
  <c r="AF74" i="5"/>
  <c r="I80" i="5"/>
  <c r="L80" i="5"/>
  <c r="N80" i="5"/>
  <c r="O80" i="5" s="1"/>
  <c r="R80" i="5"/>
  <c r="T80" i="5"/>
  <c r="U80" i="5" s="1"/>
  <c r="W80" i="5"/>
  <c r="X80" i="5" s="1"/>
  <c r="Z80" i="5"/>
  <c r="AA80" i="5" s="1"/>
  <c r="AC80" i="5"/>
  <c r="AD80" i="5" s="1"/>
  <c r="AF78" i="5"/>
  <c r="I82" i="5"/>
  <c r="L82" i="5"/>
  <c r="N82" i="5"/>
  <c r="O82" i="5" s="1"/>
  <c r="R82" i="5"/>
  <c r="T82" i="5"/>
  <c r="U82" i="5" s="1"/>
  <c r="W82" i="5"/>
  <c r="X82" i="5" s="1"/>
  <c r="Z82" i="5"/>
  <c r="AA82" i="5" s="1"/>
  <c r="AC82" i="5"/>
  <c r="AD82" i="5" s="1"/>
  <c r="AF82" i="5"/>
  <c r="H83" i="5"/>
  <c r="I83" i="5"/>
  <c r="K83" i="5"/>
  <c r="L83" i="5" s="1"/>
  <c r="N83" i="5"/>
  <c r="O83" i="5" s="1"/>
  <c r="Q83" i="5"/>
  <c r="R83" i="5"/>
  <c r="T83" i="5"/>
  <c r="U83" i="5" s="1"/>
  <c r="W83" i="5"/>
  <c r="X83" i="5" s="1"/>
  <c r="Z83" i="5"/>
  <c r="AA83" i="5" s="1"/>
  <c r="AC83" i="5"/>
  <c r="AD83" i="5" s="1"/>
  <c r="S106" i="5"/>
  <c r="AD106" i="5"/>
  <c r="AG106" i="5"/>
  <c r="S107" i="5"/>
  <c r="AD107" i="5"/>
  <c r="AG107" i="5"/>
  <c r="S108" i="5"/>
  <c r="U108" i="5"/>
  <c r="AD108" i="5"/>
  <c r="AG108" i="5"/>
  <c r="S109" i="5"/>
  <c r="U109" i="5"/>
  <c r="AD109" i="5"/>
  <c r="AG109" i="5"/>
  <c r="S110" i="5"/>
  <c r="U110" i="5"/>
  <c r="AD110" i="5"/>
  <c r="AG110" i="5"/>
  <c r="S111" i="5"/>
  <c r="U111" i="5"/>
  <c r="AD111" i="5"/>
  <c r="AG111" i="5"/>
  <c r="S112" i="5"/>
  <c r="U112" i="5"/>
  <c r="AD112" i="5"/>
  <c r="AG112" i="5"/>
  <c r="S113" i="5"/>
  <c r="U113" i="5"/>
  <c r="AD113" i="5"/>
  <c r="AG113" i="5"/>
  <c r="S114" i="5"/>
  <c r="U114" i="5"/>
  <c r="AD114" i="5"/>
  <c r="AG114" i="5"/>
  <c r="S115" i="5"/>
  <c r="U115" i="5"/>
  <c r="AD115" i="5"/>
  <c r="AG115" i="5"/>
  <c r="U116" i="5"/>
  <c r="AF116" i="5"/>
  <c r="AI116" i="5"/>
  <c r="C131" i="5"/>
  <c r="D131" i="5"/>
  <c r="C132" i="5"/>
  <c r="D132" i="5"/>
  <c r="C133" i="5"/>
  <c r="D133" i="5"/>
  <c r="C134" i="5"/>
  <c r="D134" i="5"/>
  <c r="C135" i="5"/>
  <c r="D135" i="5"/>
  <c r="C136" i="5"/>
  <c r="D136" i="5"/>
  <c r="C137" i="5"/>
  <c r="D137" i="5"/>
  <c r="C138" i="5"/>
  <c r="D138" i="5"/>
  <c r="C139" i="5"/>
  <c r="D139" i="5"/>
  <c r="C140" i="5"/>
  <c r="D140" i="5"/>
  <c r="C141" i="5"/>
  <c r="D141" i="5"/>
  <c r="C142" i="5"/>
  <c r="D142" i="5"/>
  <c r="C143" i="5"/>
  <c r="D143" i="5"/>
  <c r="C144" i="5"/>
  <c r="D144" i="5"/>
  <c r="C145" i="5"/>
  <c r="D145" i="5"/>
  <c r="C146" i="5"/>
  <c r="D146" i="5"/>
  <c r="C147" i="5"/>
  <c r="D147" i="5"/>
  <c r="C148" i="5"/>
  <c r="D148" i="5"/>
  <c r="C149" i="5"/>
  <c r="D149" i="5"/>
  <c r="C150" i="5"/>
  <c r="D150" i="5"/>
  <c r="C151" i="5"/>
  <c r="D151" i="5"/>
  <c r="C152" i="5"/>
  <c r="D152" i="5"/>
  <c r="C153" i="5"/>
  <c r="D153" i="5"/>
  <c r="C154" i="5"/>
  <c r="D154" i="5"/>
  <c r="C155" i="5"/>
  <c r="D155" i="5"/>
  <c r="C156" i="5"/>
  <c r="D156" i="5"/>
  <c r="C157" i="5"/>
  <c r="D157" i="5"/>
  <c r="C158" i="5"/>
  <c r="D158" i="5"/>
  <c r="C159" i="5"/>
  <c r="D159" i="5"/>
  <c r="C160" i="5"/>
  <c r="D160" i="5"/>
  <c r="C161" i="5"/>
  <c r="D161" i="5"/>
  <c r="C162" i="5"/>
  <c r="D162" i="5"/>
  <c r="C163" i="5"/>
  <c r="D163" i="5"/>
  <c r="C164" i="5"/>
  <c r="D164" i="5"/>
  <c r="C165" i="5"/>
  <c r="D165" i="5"/>
  <c r="C166" i="5"/>
  <c r="D166" i="5"/>
  <c r="C167" i="5"/>
  <c r="D167" i="5"/>
  <c r="C168" i="5"/>
  <c r="D168" i="5"/>
  <c r="C169" i="5"/>
  <c r="D169" i="5"/>
  <c r="C170" i="5"/>
  <c r="D170" i="5"/>
  <c r="C171" i="5"/>
  <c r="D171" i="5"/>
  <c r="C172" i="5"/>
  <c r="D172" i="5"/>
  <c r="C173" i="5"/>
  <c r="D173" i="5"/>
  <c r="C174" i="5"/>
  <c r="D174" i="5"/>
  <c r="D175" i="5"/>
  <c r="E175" i="5"/>
  <c r="F175" i="5"/>
  <c r="D176" i="5"/>
  <c r="E176" i="5"/>
  <c r="F176" i="5"/>
  <c r="E177" i="5"/>
  <c r="F177" i="5"/>
  <c r="R35" i="2"/>
  <c r="X35" i="2"/>
  <c r="AD35" i="2"/>
  <c r="O34" i="2"/>
  <c r="L34" i="2"/>
  <c r="AE73" i="5"/>
  <c r="AG73" i="5" s="1"/>
  <c r="AE16" i="4" l="1"/>
  <c r="AE82" i="5"/>
  <c r="B82" i="5" s="1"/>
  <c r="AE82" i="4"/>
  <c r="AG82" i="4" s="1"/>
  <c r="AE88" i="3"/>
  <c r="AG88" i="3" s="1"/>
  <c r="AE86" i="3"/>
  <c r="AG86" i="3" s="1"/>
  <c r="AE91" i="3"/>
  <c r="B91" i="3" s="1"/>
  <c r="AE19" i="1"/>
  <c r="AG19" i="1" s="1"/>
  <c r="AE17" i="1"/>
  <c r="B17" i="1" s="1"/>
  <c r="AE40" i="1"/>
  <c r="AE39" i="1"/>
  <c r="AE38" i="1"/>
  <c r="AG82" i="5"/>
  <c r="AE83" i="4"/>
  <c r="AE81" i="4"/>
  <c r="B81" i="4" s="1"/>
  <c r="AE11" i="4"/>
  <c r="AG91" i="3"/>
  <c r="AE89" i="3"/>
  <c r="B89" i="3" s="1"/>
  <c r="B40" i="1"/>
  <c r="AG40" i="1"/>
  <c r="B39" i="1"/>
  <c r="AG39" i="1"/>
  <c r="B19" i="1"/>
  <c r="AE75" i="5"/>
  <c r="B75" i="5" s="1"/>
  <c r="AE74" i="5"/>
  <c r="AG74" i="5" s="1"/>
  <c r="AE76" i="5"/>
  <c r="AG76" i="5" s="1"/>
  <c r="AE78" i="5"/>
  <c r="AE80" i="5"/>
  <c r="AE81" i="5"/>
  <c r="AE79" i="5"/>
  <c r="AE77" i="5"/>
  <c r="AE80" i="4"/>
  <c r="AG80" i="4" s="1"/>
  <c r="AE79" i="4"/>
  <c r="AG79" i="4" s="1"/>
  <c r="AE78" i="4"/>
  <c r="AG78" i="4" s="1"/>
  <c r="AG81" i="4"/>
  <c r="AE77" i="4"/>
  <c r="AE39" i="4"/>
  <c r="AE45" i="4"/>
  <c r="AG45" i="4" s="1"/>
  <c r="AE21" i="4"/>
  <c r="AG21" i="4" s="1"/>
  <c r="AE53" i="4"/>
  <c r="AG53" i="4" s="1"/>
  <c r="AE46" i="4"/>
  <c r="AG46" i="4" s="1"/>
  <c r="AE31" i="4"/>
  <c r="AG31" i="4" s="1"/>
  <c r="AE59" i="4"/>
  <c r="AG59" i="4" s="1"/>
  <c r="AE25" i="4"/>
  <c r="AG25" i="4" s="1"/>
  <c r="AE29" i="4"/>
  <c r="AG29" i="4" s="1"/>
  <c r="AE13" i="4"/>
  <c r="AE18" i="4"/>
  <c r="AG18" i="4" s="1"/>
  <c r="AE50" i="4"/>
  <c r="AG50" i="4" s="1"/>
  <c r="AE54" i="4"/>
  <c r="AG54" i="4" s="1"/>
  <c r="AE57" i="4"/>
  <c r="B57" i="4" s="1"/>
  <c r="AE27" i="4"/>
  <c r="AE51" i="4"/>
  <c r="AE37" i="4"/>
  <c r="B37" i="4" s="1"/>
  <c r="AE44" i="4"/>
  <c r="AE12" i="4"/>
  <c r="AG12" i="4" s="1"/>
  <c r="AE56" i="4"/>
  <c r="AG56" i="4" s="1"/>
  <c r="AE48" i="4"/>
  <c r="B48" i="4" s="1"/>
  <c r="AE17" i="4"/>
  <c r="AG17" i="4" s="1"/>
  <c r="AE19" i="4"/>
  <c r="B17" i="4" s="1"/>
  <c r="AE47" i="4"/>
  <c r="B47" i="4" s="1"/>
  <c r="AE33" i="4"/>
  <c r="AE43" i="4"/>
  <c r="AE49" i="4"/>
  <c r="AG49" i="4" s="1"/>
  <c r="AE52" i="4"/>
  <c r="AG52" i="4" s="1"/>
  <c r="AE85" i="3"/>
  <c r="AG85" i="3" s="1"/>
  <c r="AE83" i="3"/>
  <c r="AG83" i="3" s="1"/>
  <c r="AE82" i="3"/>
  <c r="AG82" i="3" s="1"/>
  <c r="AE79" i="3"/>
  <c r="AG79" i="3" s="1"/>
  <c r="AE78" i="3"/>
  <c r="B88" i="3"/>
  <c r="AE84" i="3"/>
  <c r="AE90" i="3"/>
  <c r="AE80" i="3"/>
  <c r="B80" i="3" s="1"/>
  <c r="AE87" i="3"/>
  <c r="AE81" i="3"/>
  <c r="AE29" i="3"/>
  <c r="AG29" i="3" s="1"/>
  <c r="AE51" i="3"/>
  <c r="AG51" i="3" s="1"/>
  <c r="AE35" i="3"/>
  <c r="AG35" i="3" s="1"/>
  <c r="AE28" i="3"/>
  <c r="AG28" i="3" s="1"/>
  <c r="AE55" i="3"/>
  <c r="AE27" i="3"/>
  <c r="AE56" i="2"/>
  <c r="AE63" i="2"/>
  <c r="AE57" i="2"/>
  <c r="AE58" i="2"/>
  <c r="AE62" i="2"/>
  <c r="AE59" i="2"/>
  <c r="AE61" i="2"/>
  <c r="AE60" i="2"/>
  <c r="AE29" i="2"/>
  <c r="AG29" i="2" s="1"/>
  <c r="AE23" i="2"/>
  <c r="AG23" i="2" s="1"/>
  <c r="AE18" i="2"/>
  <c r="AG18" i="2" s="1"/>
  <c r="AE34" i="2"/>
  <c r="AG34" i="2" s="1"/>
  <c r="AE16" i="2"/>
  <c r="AG16" i="2" s="1"/>
  <c r="AE11" i="2"/>
  <c r="AG11" i="2" s="1"/>
  <c r="AE31" i="2"/>
  <c r="AG31" i="2" s="1"/>
  <c r="AE64" i="2"/>
  <c r="AE28" i="2"/>
  <c r="AG28" i="2" s="1"/>
  <c r="AE15" i="2"/>
  <c r="AG15" i="2" s="1"/>
  <c r="AE21" i="2"/>
  <c r="AE17" i="2"/>
  <c r="AE25" i="2"/>
  <c r="AG25" i="2" s="1"/>
  <c r="AE13" i="2"/>
  <c r="AG13" i="2" s="1"/>
  <c r="AE30" i="2"/>
  <c r="B30" i="2" s="1"/>
  <c r="AE32" i="2"/>
  <c r="AG32" i="2" s="1"/>
  <c r="AE33" i="2"/>
  <c r="B33" i="2" s="1"/>
  <c r="AE20" i="2"/>
  <c r="AG20" i="2" s="1"/>
  <c r="AE14" i="2"/>
  <c r="AG14" i="2" s="1"/>
  <c r="AE26" i="2"/>
  <c r="AG26" i="2" s="1"/>
  <c r="AE12" i="2"/>
  <c r="AG12" i="2" s="1"/>
  <c r="AE22" i="2"/>
  <c r="AG22" i="2" s="1"/>
  <c r="AE27" i="2"/>
  <c r="AG27" i="2" s="1"/>
  <c r="AG38" i="1"/>
  <c r="B38" i="1"/>
  <c r="AE37" i="1"/>
  <c r="AE14" i="1"/>
  <c r="AG14" i="1" s="1"/>
  <c r="AE11" i="1"/>
  <c r="AG11" i="1" s="1"/>
  <c r="AE12" i="1"/>
  <c r="AE15" i="1"/>
  <c r="AE16" i="1"/>
  <c r="AE13" i="1"/>
  <c r="AG39" i="4"/>
  <c r="AG48" i="4"/>
  <c r="AG16" i="4"/>
  <c r="AE34" i="4"/>
  <c r="AE15" i="4"/>
  <c r="AE22" i="4"/>
  <c r="AE26" i="4"/>
  <c r="AE36" i="4"/>
  <c r="AE32" i="4"/>
  <c r="AE55" i="4"/>
  <c r="AE23" i="4"/>
  <c r="AE20" i="4"/>
  <c r="B18" i="4" s="1"/>
  <c r="AE38" i="4"/>
  <c r="AE14" i="4"/>
  <c r="AE35" i="4"/>
  <c r="AE30" i="4"/>
  <c r="AG83" i="4"/>
  <c r="B83" i="4"/>
  <c r="AE41" i="4"/>
  <c r="AE42" i="4"/>
  <c r="AE24" i="4"/>
  <c r="AE40" i="4"/>
  <c r="B40" i="4" s="1"/>
  <c r="AE28" i="4"/>
  <c r="AE19" i="2"/>
  <c r="B22" i="2" s="1"/>
  <c r="AG17" i="2"/>
  <c r="AE38" i="2"/>
  <c r="AE36" i="2"/>
  <c r="AE35" i="2"/>
  <c r="B35" i="2" s="1"/>
  <c r="AE24" i="2"/>
  <c r="AE11" i="3"/>
  <c r="AG11" i="3" s="1"/>
  <c r="AE12" i="3"/>
  <c r="AG12" i="3" s="1"/>
  <c r="AE42" i="3"/>
  <c r="AG42" i="3" s="1"/>
  <c r="AE39" i="3"/>
  <c r="AG39" i="3" s="1"/>
  <c r="AE21" i="3"/>
  <c r="AE47" i="3"/>
  <c r="AG47" i="3" s="1"/>
  <c r="AE57" i="3"/>
  <c r="AE26" i="3"/>
  <c r="AE92" i="3"/>
  <c r="B92" i="3" s="1"/>
  <c r="AE49" i="3"/>
  <c r="AE15" i="3"/>
  <c r="AE16" i="3"/>
  <c r="AE23" i="3"/>
  <c r="AG23" i="3" s="1"/>
  <c r="AE48" i="3"/>
  <c r="AE14" i="3"/>
  <c r="AE43" i="3"/>
  <c r="AG43" i="3" s="1"/>
  <c r="AE54" i="3"/>
  <c r="AE33" i="3"/>
  <c r="AE18" i="3"/>
  <c r="AG18" i="3" s="1"/>
  <c r="AE37" i="3"/>
  <c r="AG37" i="3" s="1"/>
  <c r="AE44" i="3"/>
  <c r="AE45" i="3"/>
  <c r="AE30" i="3"/>
  <c r="AE50" i="3"/>
  <c r="AG50" i="3" s="1"/>
  <c r="AE41" i="3"/>
  <c r="AG41" i="3" s="1"/>
  <c r="AE34" i="3"/>
  <c r="AG34" i="3" s="1"/>
  <c r="AE32" i="3"/>
  <c r="AE46" i="3"/>
  <c r="AG46" i="3" s="1"/>
  <c r="AE24" i="3"/>
  <c r="AG24" i="3" s="1"/>
  <c r="AE13" i="3"/>
  <c r="AG13" i="3" s="1"/>
  <c r="AE25" i="3"/>
  <c r="B30" i="3" s="1"/>
  <c r="AE31" i="3"/>
  <c r="AG31" i="3" s="1"/>
  <c r="AE40" i="3"/>
  <c r="AG40" i="3" s="1"/>
  <c r="AE38" i="3"/>
  <c r="AE20" i="3"/>
  <c r="AE53" i="3"/>
  <c r="B12" i="3"/>
  <c r="AE19" i="3"/>
  <c r="B20" i="3" s="1"/>
  <c r="AE36" i="3"/>
  <c r="AE17" i="3"/>
  <c r="AE60" i="3"/>
  <c r="AE56" i="3"/>
  <c r="AE52" i="3"/>
  <c r="AE22" i="3"/>
  <c r="AE58" i="3"/>
  <c r="AE53" i="5"/>
  <c r="B53" i="5" s="1"/>
  <c r="AE37" i="5"/>
  <c r="AG37" i="5" s="1"/>
  <c r="AE32" i="5"/>
  <c r="AE15" i="5"/>
  <c r="AG15" i="5" s="1"/>
  <c r="AE31" i="5"/>
  <c r="AG31" i="5" s="1"/>
  <c r="AE41" i="5"/>
  <c r="AE25" i="5"/>
  <c r="AE48" i="5"/>
  <c r="AE12" i="5"/>
  <c r="AG12" i="5" s="1"/>
  <c r="AE39" i="5"/>
  <c r="AG39" i="5" s="1"/>
  <c r="AE16" i="5"/>
  <c r="AG16" i="5" s="1"/>
  <c r="AE30" i="5"/>
  <c r="AE11" i="5"/>
  <c r="AG11" i="5" s="1"/>
  <c r="AE38" i="5"/>
  <c r="AG38" i="5" s="1"/>
  <c r="AE26" i="5"/>
  <c r="AG26" i="5" s="1"/>
  <c r="AE27" i="5"/>
  <c r="AE40" i="5"/>
  <c r="AE50" i="5"/>
  <c r="AG50" i="5" s="1"/>
  <c r="AE52" i="5"/>
  <c r="AG52" i="5" s="1"/>
  <c r="AE36" i="5"/>
  <c r="AE34" i="5"/>
  <c r="AE23" i="5"/>
  <c r="AE24" i="5"/>
  <c r="AE18" i="5"/>
  <c r="AE20" i="5"/>
  <c r="AE22" i="5"/>
  <c r="AE13" i="5"/>
  <c r="B13" i="5" s="1"/>
  <c r="AE47" i="5"/>
  <c r="AE83" i="5"/>
  <c r="AE54" i="5"/>
  <c r="AE44" i="5"/>
  <c r="AE17" i="5"/>
  <c r="AE42" i="5"/>
  <c r="AE14" i="5"/>
  <c r="AE45" i="5"/>
  <c r="AE21" i="5"/>
  <c r="AE43" i="5"/>
  <c r="AE33" i="5"/>
  <c r="AE29" i="5"/>
  <c r="AE19" i="5"/>
  <c r="B17" i="5" s="1"/>
  <c r="AE35" i="5"/>
  <c r="AE46" i="5"/>
  <c r="AE51" i="5"/>
  <c r="AE28" i="5"/>
  <c r="AE49" i="5"/>
  <c r="B15" i="2" l="1"/>
  <c r="AG92" i="3"/>
  <c r="AG30" i="2"/>
  <c r="B78" i="5"/>
  <c r="AG17" i="1"/>
  <c r="B27" i="4"/>
  <c r="B23" i="2"/>
  <c r="B86" i="3"/>
  <c r="AG53" i="5"/>
  <c r="B27" i="3"/>
  <c r="B24" i="5"/>
  <c r="B26" i="4"/>
  <c r="B82" i="4"/>
  <c r="AG89" i="3"/>
  <c r="B21" i="5"/>
  <c r="B12" i="4"/>
  <c r="B32" i="4"/>
  <c r="B28" i="4"/>
  <c r="B30" i="4"/>
  <c r="B24" i="4"/>
  <c r="AG33" i="4"/>
  <c r="AG37" i="4"/>
  <c r="B78" i="4"/>
  <c r="B56" i="4"/>
  <c r="AG19" i="4"/>
  <c r="AG27" i="4"/>
  <c r="AG11" i="4"/>
  <c r="B33" i="4"/>
  <c r="B84" i="3"/>
  <c r="B34" i="3"/>
  <c r="B85" i="3"/>
  <c r="B82" i="3"/>
  <c r="B37" i="3"/>
  <c r="B55" i="3"/>
  <c r="B43" i="3"/>
  <c r="B46" i="3"/>
  <c r="B23" i="3"/>
  <c r="B27" i="2"/>
  <c r="B12" i="2"/>
  <c r="AG57" i="2"/>
  <c r="B24" i="2"/>
  <c r="B19" i="2"/>
  <c r="B20" i="2"/>
  <c r="B34" i="2"/>
  <c r="B25" i="2"/>
  <c r="B32" i="2"/>
  <c r="B26" i="5"/>
  <c r="B18" i="5"/>
  <c r="B40" i="5"/>
  <c r="B50" i="5"/>
  <c r="B43" i="5"/>
  <c r="B15" i="5"/>
  <c r="B31" i="5"/>
  <c r="B14" i="5"/>
  <c r="B46" i="5"/>
  <c r="B33" i="5"/>
  <c r="AG25" i="5"/>
  <c r="AG32" i="5"/>
  <c r="AG75" i="5"/>
  <c r="B73" i="5"/>
  <c r="B76" i="5"/>
  <c r="B74" i="5"/>
  <c r="AG77" i="5"/>
  <c r="B77" i="5"/>
  <c r="AG78" i="5"/>
  <c r="AG80" i="5"/>
  <c r="B80" i="5"/>
  <c r="B79" i="5"/>
  <c r="AG81" i="5"/>
  <c r="AG79" i="5"/>
  <c r="B81" i="5"/>
  <c r="B80" i="4"/>
  <c r="B79" i="4"/>
  <c r="B77" i="4"/>
  <c r="AG77" i="4"/>
  <c r="B38" i="4"/>
  <c r="B19" i="4"/>
  <c r="B13" i="4"/>
  <c r="B34" i="4"/>
  <c r="B11" i="4"/>
  <c r="B50" i="4"/>
  <c r="B23" i="4"/>
  <c r="B29" i="4"/>
  <c r="B15" i="4"/>
  <c r="AG51" i="4"/>
  <c r="B14" i="4"/>
  <c r="AG44" i="4"/>
  <c r="B41" i="4"/>
  <c r="AG13" i="4"/>
  <c r="AG43" i="4"/>
  <c r="B20" i="4"/>
  <c r="AG57" i="4"/>
  <c r="AG47" i="4"/>
  <c r="B31" i="4"/>
  <c r="B83" i="3"/>
  <c r="AG78" i="3"/>
  <c r="B87" i="3"/>
  <c r="AG87" i="3"/>
  <c r="AG81" i="3"/>
  <c r="B79" i="3"/>
  <c r="B90" i="3"/>
  <c r="AG90" i="3"/>
  <c r="AG80" i="3"/>
  <c r="B78" i="3"/>
  <c r="AG84" i="3"/>
  <c r="B81" i="3"/>
  <c r="B39" i="3"/>
  <c r="B47" i="3"/>
  <c r="B52" i="3"/>
  <c r="B16" i="3"/>
  <c r="B44" i="3"/>
  <c r="B50" i="3"/>
  <c r="B25" i="3"/>
  <c r="B57" i="3"/>
  <c r="B38" i="3"/>
  <c r="B33" i="3"/>
  <c r="B41" i="3"/>
  <c r="B13" i="3"/>
  <c r="B49" i="3"/>
  <c r="B21" i="3"/>
  <c r="B14" i="3"/>
  <c r="B15" i="3"/>
  <c r="B11" i="3"/>
  <c r="AG32" i="3"/>
  <c r="B54" i="3"/>
  <c r="B36" i="3"/>
  <c r="AG54" i="3"/>
  <c r="B28" i="3"/>
  <c r="AG44" i="3"/>
  <c r="AG27" i="3"/>
  <c r="B42" i="3"/>
  <c r="B26" i="3"/>
  <c r="AG55" i="3"/>
  <c r="AG16" i="3"/>
  <c r="B45" i="3"/>
  <c r="AG53" i="3"/>
  <c r="B48" i="3"/>
  <c r="AG20" i="3"/>
  <c r="B31" i="3"/>
  <c r="B58" i="2"/>
  <c r="B56" i="2"/>
  <c r="AG60" i="2"/>
  <c r="AG58" i="2"/>
  <c r="B62" i="2"/>
  <c r="B29" i="2"/>
  <c r="AG62" i="2"/>
  <c r="B57" i="2"/>
  <c r="B60" i="2"/>
  <c r="AG56" i="2"/>
  <c r="AG63" i="2"/>
  <c r="B63" i="2"/>
  <c r="B61" i="2"/>
  <c r="AG61" i="2"/>
  <c r="B59" i="2"/>
  <c r="AG59" i="2"/>
  <c r="B14" i="2"/>
  <c r="B28" i="2"/>
  <c r="B11" i="2"/>
  <c r="AG21" i="2"/>
  <c r="B16" i="2"/>
  <c r="AG33" i="2"/>
  <c r="B18" i="2"/>
  <c r="B31" i="2"/>
  <c r="B64" i="2"/>
  <c r="AG64" i="2"/>
  <c r="B21" i="2"/>
  <c r="AG37" i="1"/>
  <c r="B37" i="1"/>
  <c r="B12" i="1"/>
  <c r="B15" i="1"/>
  <c r="B16" i="1"/>
  <c r="AG12" i="1"/>
  <c r="AG16" i="1"/>
  <c r="B14" i="1"/>
  <c r="AG13" i="1"/>
  <c r="B11" i="1"/>
  <c r="AG15" i="1"/>
  <c r="B13" i="1"/>
  <c r="AG27" i="5"/>
  <c r="AG48" i="5"/>
  <c r="B44" i="4"/>
  <c r="AG42" i="4"/>
  <c r="B45" i="4"/>
  <c r="AG20" i="4"/>
  <c r="B53" i="4"/>
  <c r="AG26" i="4"/>
  <c r="AG24" i="4"/>
  <c r="B49" i="4"/>
  <c r="B16" i="4"/>
  <c r="AG38" i="4"/>
  <c r="AG36" i="4"/>
  <c r="B35" i="4"/>
  <c r="AG34" i="4"/>
  <c r="B42" i="4"/>
  <c r="AG40" i="4"/>
  <c r="B54" i="4"/>
  <c r="AG14" i="4"/>
  <c r="B36" i="4"/>
  <c r="B46" i="4"/>
  <c r="AG32" i="4"/>
  <c r="B43" i="4"/>
  <c r="AG15" i="4"/>
  <c r="B21" i="4"/>
  <c r="AG30" i="4"/>
  <c r="B52" i="4"/>
  <c r="AG23" i="4"/>
  <c r="AG28" i="4"/>
  <c r="B51" i="4"/>
  <c r="B55" i="4"/>
  <c r="AG41" i="4"/>
  <c r="B22" i="4"/>
  <c r="AG35" i="4"/>
  <c r="AG55" i="4"/>
  <c r="B39" i="4"/>
  <c r="AG22" i="4"/>
  <c r="B25" i="4"/>
  <c r="B24" i="3"/>
  <c r="AG38" i="3"/>
  <c r="AG48" i="3"/>
  <c r="AG30" i="3"/>
  <c r="AG15" i="3"/>
  <c r="AG38" i="2"/>
  <c r="B38" i="2"/>
  <c r="AG24" i="2"/>
  <c r="B26" i="2"/>
  <c r="AG36" i="2"/>
  <c r="B36" i="2"/>
  <c r="AG19" i="2"/>
  <c r="B13" i="2"/>
  <c r="B17" i="2"/>
  <c r="AG35" i="2"/>
  <c r="AG21" i="3"/>
  <c r="B32" i="3"/>
  <c r="AG14" i="3"/>
  <c r="AG25" i="3"/>
  <c r="B40" i="3"/>
  <c r="B22" i="3"/>
  <c r="AG57" i="3"/>
  <c r="B29" i="3"/>
  <c r="AG45" i="3"/>
  <c r="AG33" i="3"/>
  <c r="AG49" i="3"/>
  <c r="AG26" i="3"/>
  <c r="B53" i="3"/>
  <c r="B60" i="3"/>
  <c r="AG60" i="3"/>
  <c r="AG58" i="3"/>
  <c r="B58" i="3"/>
  <c r="B19" i="3"/>
  <c r="AG36" i="3"/>
  <c r="AG22" i="3"/>
  <c r="B35" i="3"/>
  <c r="B56" i="3"/>
  <c r="AG56" i="3"/>
  <c r="AG17" i="3"/>
  <c r="B18" i="3"/>
  <c r="AG19" i="3"/>
  <c r="B51" i="3"/>
  <c r="AG52" i="3"/>
  <c r="B17" i="3"/>
  <c r="B11" i="5"/>
  <c r="B16" i="5"/>
  <c r="AG30" i="5"/>
  <c r="AG40" i="5"/>
  <c r="B36" i="5"/>
  <c r="AG41" i="5"/>
  <c r="B52" i="5"/>
  <c r="B34" i="5"/>
  <c r="AG46" i="5"/>
  <c r="B39" i="5"/>
  <c r="AG21" i="5"/>
  <c r="AG83" i="5"/>
  <c r="B83" i="5"/>
  <c r="B28" i="5"/>
  <c r="AG20" i="5"/>
  <c r="AG34" i="5"/>
  <c r="B44" i="5"/>
  <c r="B41" i="5"/>
  <c r="AG51" i="5"/>
  <c r="AG43" i="5"/>
  <c r="B25" i="5"/>
  <c r="B22" i="5"/>
  <c r="AG42" i="5"/>
  <c r="AG54" i="5"/>
  <c r="B54" i="5"/>
  <c r="AG22" i="5"/>
  <c r="B30" i="5"/>
  <c r="AG23" i="5"/>
  <c r="B29" i="5"/>
  <c r="AG19" i="5"/>
  <c r="B42" i="5"/>
  <c r="B19" i="5"/>
  <c r="AG33" i="5"/>
  <c r="AG13" i="5"/>
  <c r="B27" i="5"/>
  <c r="AG24" i="5"/>
  <c r="B49" i="5"/>
  <c r="B38" i="5"/>
  <c r="AG17" i="5"/>
  <c r="AG28" i="5"/>
  <c r="B32" i="5"/>
  <c r="B35" i="5"/>
  <c r="AG14" i="5"/>
  <c r="B37" i="5"/>
  <c r="AG49" i="5"/>
  <c r="AG35" i="5"/>
  <c r="B47" i="5"/>
  <c r="AG29" i="5"/>
  <c r="B12" i="5"/>
  <c r="AG45" i="5"/>
  <c r="B20" i="5"/>
  <c r="B45" i="5"/>
  <c r="AG44" i="5"/>
  <c r="AG47" i="5"/>
  <c r="B23" i="5"/>
  <c r="AG18" i="5"/>
  <c r="B48" i="5"/>
  <c r="AG36" i="5"/>
  <c r="B5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000-000001000000}">
      <text>
        <r>
          <rPr>
            <b/>
            <sz val="8"/>
            <color indexed="8"/>
            <rFont val="Tahoma"/>
            <family val="2"/>
          </rPr>
          <t>1</t>
        </r>
        <r>
          <rPr>
            <sz val="8"/>
            <color indexed="8"/>
            <rFont val="Tahoma"/>
            <family val="2"/>
          </rPr>
          <t xml:space="preserve">=Inscrits
</t>
        </r>
        <r>
          <rPr>
            <b/>
            <sz val="8"/>
            <color indexed="8"/>
            <rFont val="Tahoma"/>
            <family val="2"/>
          </rPr>
          <t>0</t>
        </r>
        <r>
          <rPr>
            <sz val="8"/>
            <color indexed="8"/>
            <rFont val="Tahoma"/>
            <family val="2"/>
          </rPr>
          <t>=Non inscrits pas de 
    dossards attribués</t>
        </r>
      </text>
    </comment>
    <comment ref="H6" authorId="0" shapeId="0" xr:uid="{00000000-0006-0000-0000-000002000000}">
      <text>
        <r>
          <rPr>
            <b/>
            <sz val="8"/>
            <color indexed="8"/>
            <rFont val="Tahoma"/>
            <family val="2"/>
          </rPr>
          <t xml:space="preserve"> Automatique
</t>
        </r>
        <r>
          <rPr>
            <sz val="8"/>
            <color indexed="8"/>
            <rFont val="Tahoma"/>
            <family val="2"/>
          </rPr>
          <t xml:space="preserve">Fonction de la colonne AC11 et AD11
</t>
        </r>
      </text>
    </comment>
    <comment ref="I6" authorId="0" shapeId="0" xr:uid="{00000000-0006-0000-0000-000003000000}">
      <text>
        <r>
          <rPr>
            <b/>
            <sz val="8"/>
            <color indexed="8"/>
            <rFont val="Tahoma"/>
            <family val="2"/>
          </rPr>
          <t xml:space="preserve"> Automatique
</t>
        </r>
        <r>
          <rPr>
            <sz val="8"/>
            <color indexed="8"/>
            <rFont val="Tahoma"/>
            <family val="2"/>
          </rPr>
          <t xml:space="preserve">Attribution des points
Voir réglement
</t>
        </r>
      </text>
    </comment>
    <comment ref="AE6" authorId="0" shapeId="0" xr:uid="{00000000-0006-0000-0000-000004000000}">
      <text>
        <r>
          <rPr>
            <sz val="8"/>
            <color indexed="8"/>
            <rFont val="Tahoma"/>
            <family val="2"/>
          </rPr>
          <t xml:space="preserve">Total des manches
cumulées
</t>
        </r>
        <r>
          <rPr>
            <b/>
            <sz val="8"/>
            <color indexed="8"/>
            <rFont val="Tahoma"/>
            <family val="2"/>
          </rPr>
          <t xml:space="preserve">
</t>
        </r>
      </text>
    </comment>
    <comment ref="AF6" authorId="0" shapeId="0" xr:uid="{00000000-0006-0000-0000-000005000000}">
      <text>
        <r>
          <rPr>
            <sz val="8"/>
            <color indexed="8"/>
            <rFont val="Tahoma"/>
            <family val="2"/>
          </rPr>
          <t xml:space="preserve">Cette fonction change 
de la colonne "A n…"
</t>
        </r>
      </text>
    </comment>
    <comment ref="AG6" authorId="0" shapeId="0" xr:uid="{00000000-0006-0000-0000-000006000000}">
      <text>
        <r>
          <rPr>
            <sz val="8"/>
            <color indexed="8"/>
            <rFont val="Tahoma"/>
            <family val="2"/>
          </rPr>
          <t>Total des manches moins le plus mauvais des résultats.
Il faut impérativement le total
de toutes les épreuves.</t>
        </r>
      </text>
    </comment>
    <comment ref="AI6" authorId="0" shapeId="0" xr:uid="{00000000-0006-0000-0000-000007000000}">
      <text>
        <r>
          <rPr>
            <sz val="8"/>
            <color indexed="8"/>
            <rFont val="Tahoma"/>
            <family val="2"/>
          </rPr>
          <t>cette colonne ne</t>
        </r>
        <r>
          <rPr>
            <b/>
            <sz val="8"/>
            <color indexed="8"/>
            <rFont val="Tahoma"/>
            <family val="2"/>
          </rPr>
          <t xml:space="preserve"> </t>
        </r>
        <r>
          <rPr>
            <sz val="8"/>
            <color indexed="8"/>
            <rFont val="Tahoma"/>
            <family val="2"/>
          </rPr>
          <t>change pas.
Ordre d' arrivée.</t>
        </r>
      </text>
    </comment>
    <comment ref="AJ6" authorId="0" shapeId="0" xr:uid="{00000000-0006-0000-0000-000008000000}">
      <text>
        <r>
          <rPr>
            <sz val="8"/>
            <color indexed="8"/>
            <rFont val="Tahoma"/>
            <family val="2"/>
          </rPr>
          <t xml:space="preserve">Frapper lenuméro de dossard d' arrivée </t>
        </r>
      </text>
    </comment>
    <comment ref="A9" authorId="0" shapeId="0" xr:uid="{00000000-0006-0000-0000-000009000000}">
      <text>
        <r>
          <rPr>
            <sz val="8"/>
            <color indexed="8"/>
            <rFont val="Tahoma"/>
            <family val="2"/>
          </rPr>
          <t xml:space="preserve">La colonne de classement
ne bouge pas.
Cette colonne sera insérée dans le tri que pour l' attrubution des dossards.
</t>
        </r>
      </text>
    </comment>
    <comment ref="B9" authorId="0" shapeId="0" xr:uid="{00000000-0006-0000-0000-00000A000000}">
      <text>
        <r>
          <rPr>
            <sz val="8"/>
            <color indexed="8"/>
            <rFont val="Tahoma"/>
            <family val="2"/>
          </rPr>
          <t>Colonne rattachée à
la colonne AA(n…)</t>
        </r>
      </text>
    </comment>
    <comment ref="C10" authorId="0" shapeId="0" xr:uid="{00000000-0006-0000-0000-00000B000000}">
      <text>
        <r>
          <rPr>
            <sz val="8"/>
            <color indexed="8"/>
            <rFont val="Tahoma"/>
            <family val="2"/>
          </rPr>
          <t xml:space="preserve">Attacher  manuellement un  numéro dossard pour chaque épreuve.
Ne rien inscrire pour les non participants
</t>
        </r>
      </text>
    </comment>
    <comment ref="C53" authorId="0" shapeId="0" xr:uid="{00000000-0006-0000-0000-00000C000000}">
      <text>
        <r>
          <rPr>
            <sz val="8"/>
            <color indexed="8"/>
            <rFont val="Tahoma"/>
            <family val="2"/>
          </rPr>
          <t>Insére automatiquement
le numéro de Dossard</t>
        </r>
      </text>
    </comment>
    <comment ref="D53" authorId="0" shapeId="0" xr:uid="{00000000-0006-0000-0000-00000D000000}">
      <text>
        <r>
          <rPr>
            <sz val="8"/>
            <color indexed="8"/>
            <rFont val="Tahoma"/>
            <family val="2"/>
          </rPr>
          <t xml:space="preserve">Insère automatiquement le nom et prénom
</t>
        </r>
      </text>
    </comment>
    <comment ref="E53" authorId="0" shapeId="0" xr:uid="{00000000-0006-0000-0000-00000E000000}">
      <text>
        <r>
          <rPr>
            <sz val="8"/>
            <color indexed="8"/>
            <rFont val="Tahoma"/>
            <family val="2"/>
          </rPr>
          <t xml:space="preserve">Insère automatiquement le Club
</t>
        </r>
      </text>
    </comment>
    <comment ref="F53" authorId="0" shapeId="0" xr:uid="{00000000-0006-0000-0000-00000F000000}">
      <text>
        <r>
          <rPr>
            <sz val="8"/>
            <color indexed="8"/>
            <rFont val="Tahoma"/>
            <family val="2"/>
          </rPr>
          <t xml:space="preserve">Insère automatiquement la fédération
</t>
        </r>
      </text>
    </comment>
    <comment ref="I53" authorId="0" shapeId="0" xr:uid="{00000000-0006-0000-0000-000010000000}">
      <text>
        <r>
          <rPr>
            <sz val="8"/>
            <color indexed="8"/>
            <rFont val="Tahoma"/>
            <family val="2"/>
          </rPr>
          <t xml:space="preserve">Compléter la date denaissance avec la licence ou document officiel
</t>
        </r>
      </text>
    </comment>
    <comment ref="U54" authorId="0" shapeId="0" xr:uid="{00000000-0006-0000-0000-000011000000}">
      <text>
        <r>
          <rPr>
            <sz val="8"/>
            <color indexed="8"/>
            <rFont val="Tahoma"/>
            <family val="2"/>
          </rPr>
          <t>GUILLIOT:
Insère automatiquement
le nom  frappé en
D110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100-000001000000}">
      <text>
        <r>
          <rPr>
            <b/>
            <sz val="8"/>
            <color indexed="8"/>
            <rFont val="Tahoma"/>
            <family val="2"/>
          </rPr>
          <t>1</t>
        </r>
        <r>
          <rPr>
            <sz val="8"/>
            <color indexed="8"/>
            <rFont val="Tahoma"/>
            <family val="2"/>
          </rPr>
          <t xml:space="preserve">=Inscrits
</t>
        </r>
        <r>
          <rPr>
            <b/>
            <sz val="8"/>
            <color indexed="8"/>
            <rFont val="Tahoma"/>
            <family val="2"/>
          </rPr>
          <t>0</t>
        </r>
        <r>
          <rPr>
            <sz val="8"/>
            <color indexed="8"/>
            <rFont val="Tahoma"/>
            <family val="2"/>
          </rPr>
          <t>=Non inscrits pas de 
    dossards attribués</t>
        </r>
      </text>
    </comment>
    <comment ref="H6" authorId="0" shapeId="0" xr:uid="{00000000-0006-0000-0100-000002000000}">
      <text>
        <r>
          <rPr>
            <b/>
            <sz val="8"/>
            <color indexed="8"/>
            <rFont val="Tahoma"/>
            <family val="2"/>
          </rPr>
          <t xml:space="preserve"> Automatique
</t>
        </r>
        <r>
          <rPr>
            <sz val="8"/>
            <color indexed="8"/>
            <rFont val="Tahoma"/>
            <family val="2"/>
          </rPr>
          <t xml:space="preserve">Fonction de la colonne AC11 et AD11
</t>
        </r>
      </text>
    </comment>
    <comment ref="I6" authorId="0" shapeId="0" xr:uid="{00000000-0006-0000-0100-000003000000}">
      <text>
        <r>
          <rPr>
            <b/>
            <sz val="8"/>
            <color indexed="8"/>
            <rFont val="Tahoma"/>
            <family val="2"/>
          </rPr>
          <t xml:space="preserve"> Automatique
</t>
        </r>
        <r>
          <rPr>
            <sz val="8"/>
            <color indexed="8"/>
            <rFont val="Tahoma"/>
            <family val="2"/>
          </rPr>
          <t xml:space="preserve">Attribution des points
Voir réglement
</t>
        </r>
      </text>
    </comment>
    <comment ref="AE6" authorId="0" shapeId="0" xr:uid="{00000000-0006-0000-0100-000004000000}">
      <text>
        <r>
          <rPr>
            <sz val="8"/>
            <color indexed="8"/>
            <rFont val="Tahoma"/>
            <family val="2"/>
          </rPr>
          <t xml:space="preserve">Total des manches
cumulées
</t>
        </r>
        <r>
          <rPr>
            <b/>
            <sz val="8"/>
            <color indexed="8"/>
            <rFont val="Tahoma"/>
            <family val="2"/>
          </rPr>
          <t xml:space="preserve">
</t>
        </r>
      </text>
    </comment>
    <comment ref="AF6" authorId="0" shapeId="0" xr:uid="{00000000-0006-0000-0100-000005000000}">
      <text>
        <r>
          <rPr>
            <sz val="8"/>
            <color indexed="8"/>
            <rFont val="Tahoma"/>
            <family val="2"/>
          </rPr>
          <t xml:space="preserve">Cette fonction change 
de la colonne "A n…"
</t>
        </r>
      </text>
    </comment>
    <comment ref="AG6" authorId="0" shapeId="0" xr:uid="{00000000-0006-0000-0100-000006000000}">
      <text>
        <r>
          <rPr>
            <sz val="8"/>
            <color indexed="8"/>
            <rFont val="Tahoma"/>
            <family val="2"/>
          </rPr>
          <t>Total des manches moins le plus mauvais des résultats.
Il faut impérativement le total
de toutes les épreuves.</t>
        </r>
      </text>
    </comment>
    <comment ref="AI6" authorId="0" shapeId="0" xr:uid="{00000000-0006-0000-0100-000007000000}">
      <text>
        <r>
          <rPr>
            <sz val="8"/>
            <color indexed="8"/>
            <rFont val="Tahoma"/>
            <family val="2"/>
          </rPr>
          <t>cette colonne ne</t>
        </r>
        <r>
          <rPr>
            <b/>
            <sz val="8"/>
            <color indexed="8"/>
            <rFont val="Tahoma"/>
            <family val="2"/>
          </rPr>
          <t xml:space="preserve"> </t>
        </r>
        <r>
          <rPr>
            <sz val="8"/>
            <color indexed="8"/>
            <rFont val="Tahoma"/>
            <family val="2"/>
          </rPr>
          <t>change pas.
Ordre d' arrivée.</t>
        </r>
      </text>
    </comment>
    <comment ref="AJ6" authorId="0" shapeId="0" xr:uid="{00000000-0006-0000-0100-000008000000}">
      <text>
        <r>
          <rPr>
            <sz val="8"/>
            <color indexed="8"/>
            <rFont val="Tahoma"/>
            <family val="2"/>
          </rPr>
          <t xml:space="preserve">Frapper lenuméro de dossard d' arrivée </t>
        </r>
      </text>
    </comment>
    <comment ref="A9" authorId="0" shapeId="0" xr:uid="{00000000-0006-0000-0100-000009000000}">
      <text>
        <r>
          <rPr>
            <sz val="8"/>
            <color indexed="8"/>
            <rFont val="Tahoma"/>
            <family val="2"/>
          </rPr>
          <t xml:space="preserve">La colonne de classement
ne bouge pas.
Cette colonne sera insérée dans le tri que pour l' attrubution des dossards.
</t>
        </r>
      </text>
    </comment>
    <comment ref="B9" authorId="0" shapeId="0" xr:uid="{00000000-0006-0000-0100-00000A000000}">
      <text>
        <r>
          <rPr>
            <sz val="8"/>
            <color indexed="8"/>
            <rFont val="Tahoma"/>
            <family val="2"/>
          </rPr>
          <t>Colonne rattachée à
la colonne AA(n…)</t>
        </r>
      </text>
    </comment>
    <comment ref="C10" authorId="0" shapeId="0" xr:uid="{00000000-0006-0000-0100-00000B000000}">
      <text>
        <r>
          <rPr>
            <sz val="8"/>
            <color indexed="8"/>
            <rFont val="Tahoma"/>
            <family val="2"/>
          </rPr>
          <t xml:space="preserve">Attacher  manuellement un  numéro dossard pour chaque épreuve.
Ne rien inscrire pour les non participants
</t>
        </r>
      </text>
    </comment>
    <comment ref="C77" authorId="0" shapeId="0" xr:uid="{00000000-0006-0000-0100-00000C000000}">
      <text>
        <r>
          <rPr>
            <sz val="8"/>
            <color indexed="8"/>
            <rFont val="Tahoma"/>
            <family val="2"/>
          </rPr>
          <t>Insére automatiquement
le numéro de Dossard</t>
        </r>
      </text>
    </comment>
    <comment ref="D77" authorId="0" shapeId="0" xr:uid="{00000000-0006-0000-0100-00000D000000}">
      <text>
        <r>
          <rPr>
            <sz val="8"/>
            <color indexed="8"/>
            <rFont val="Tahoma"/>
            <family val="2"/>
          </rPr>
          <t xml:space="preserve">Insère automatiquement le nom et prénom
</t>
        </r>
      </text>
    </comment>
    <comment ref="E77" authorId="0" shapeId="0" xr:uid="{00000000-0006-0000-0100-00000E000000}">
      <text>
        <r>
          <rPr>
            <sz val="8"/>
            <color indexed="8"/>
            <rFont val="Tahoma"/>
            <family val="2"/>
          </rPr>
          <t xml:space="preserve">Insère automatiquement le Club
</t>
        </r>
      </text>
    </comment>
    <comment ref="F77" authorId="0" shapeId="0" xr:uid="{00000000-0006-0000-0100-00000F000000}">
      <text>
        <r>
          <rPr>
            <sz val="8"/>
            <color indexed="8"/>
            <rFont val="Tahoma"/>
            <family val="2"/>
          </rPr>
          <t xml:space="preserve">Insère automatiquement la fédération
</t>
        </r>
      </text>
    </comment>
    <comment ref="I77" authorId="0" shapeId="0" xr:uid="{00000000-0006-0000-0100-000010000000}">
      <text>
        <r>
          <rPr>
            <sz val="8"/>
            <color indexed="8"/>
            <rFont val="Tahoma"/>
            <family val="2"/>
          </rPr>
          <t xml:space="preserve">Compléter la date denaissance avec la licence ou document officiel
</t>
        </r>
      </text>
    </comment>
    <comment ref="U78" authorId="0" shapeId="0" xr:uid="{00000000-0006-0000-0100-000011000000}">
      <text>
        <r>
          <rPr>
            <sz val="8"/>
            <color indexed="8"/>
            <rFont val="Tahoma"/>
            <family val="2"/>
          </rPr>
          <t>GUILLIOT:
Insère automatiquement
le nom  frappé en
D110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Ouali</author>
  </authors>
  <commentList>
    <comment ref="G6" authorId="0" shapeId="0" xr:uid="{00000000-0006-0000-0200-000001000000}">
      <text>
        <r>
          <rPr>
            <b/>
            <sz val="8"/>
            <color indexed="8"/>
            <rFont val="Tahoma"/>
            <family val="2"/>
          </rPr>
          <t>1</t>
        </r>
        <r>
          <rPr>
            <sz val="8"/>
            <color indexed="8"/>
            <rFont val="Tahoma"/>
            <family val="2"/>
          </rPr>
          <t xml:space="preserve">=Inscrits
</t>
        </r>
        <r>
          <rPr>
            <b/>
            <sz val="8"/>
            <color indexed="8"/>
            <rFont val="Tahoma"/>
            <family val="2"/>
          </rPr>
          <t>0</t>
        </r>
        <r>
          <rPr>
            <sz val="8"/>
            <color indexed="8"/>
            <rFont val="Tahoma"/>
            <family val="2"/>
          </rPr>
          <t>=Non inscrits pas de 
    dossards attribués</t>
        </r>
      </text>
    </comment>
    <comment ref="H6" authorId="0" shapeId="0" xr:uid="{00000000-0006-0000-0200-000002000000}">
      <text>
        <r>
          <rPr>
            <b/>
            <sz val="8"/>
            <color indexed="8"/>
            <rFont val="Tahoma"/>
            <family val="2"/>
          </rPr>
          <t xml:space="preserve"> Automatique
</t>
        </r>
        <r>
          <rPr>
            <sz val="8"/>
            <color indexed="8"/>
            <rFont val="Tahoma"/>
            <family val="2"/>
          </rPr>
          <t xml:space="preserve">Fonction de la colonne AC11 et AD11
</t>
        </r>
      </text>
    </comment>
    <comment ref="I6" authorId="0" shapeId="0" xr:uid="{00000000-0006-0000-0200-000003000000}">
      <text>
        <r>
          <rPr>
            <b/>
            <sz val="8"/>
            <color indexed="8"/>
            <rFont val="Tahoma"/>
            <family val="2"/>
          </rPr>
          <t xml:space="preserve"> Automatique
</t>
        </r>
        <r>
          <rPr>
            <sz val="8"/>
            <color indexed="8"/>
            <rFont val="Tahoma"/>
            <family val="2"/>
          </rPr>
          <t xml:space="preserve">Attribution des points
Voir réglement
</t>
        </r>
      </text>
    </comment>
    <comment ref="AE6" authorId="0" shapeId="0" xr:uid="{00000000-0006-0000-0200-000004000000}">
      <text>
        <r>
          <rPr>
            <sz val="8"/>
            <color indexed="8"/>
            <rFont val="Tahoma"/>
            <family val="2"/>
          </rPr>
          <t xml:space="preserve">Total des manches
cumulées
</t>
        </r>
        <r>
          <rPr>
            <b/>
            <sz val="8"/>
            <color indexed="8"/>
            <rFont val="Tahoma"/>
            <family val="2"/>
          </rPr>
          <t xml:space="preserve">
</t>
        </r>
      </text>
    </comment>
    <comment ref="AF6" authorId="0" shapeId="0" xr:uid="{00000000-0006-0000-0200-000005000000}">
      <text>
        <r>
          <rPr>
            <sz val="8"/>
            <color indexed="8"/>
            <rFont val="Tahoma"/>
            <family val="2"/>
          </rPr>
          <t xml:space="preserve">Cette fonction change 
de la colonne "A n…"
</t>
        </r>
      </text>
    </comment>
    <comment ref="AG6" authorId="0" shapeId="0" xr:uid="{00000000-0006-0000-0200-000006000000}">
      <text>
        <r>
          <rPr>
            <sz val="8"/>
            <color indexed="8"/>
            <rFont val="Tahoma"/>
            <family val="2"/>
          </rPr>
          <t>Total des manches moins le plus mauvais des résultats.
Il faut impérativement le total
de toutes les épreuves.</t>
        </r>
      </text>
    </comment>
    <comment ref="AI6" authorId="0" shapeId="0" xr:uid="{00000000-0006-0000-0200-000007000000}">
      <text>
        <r>
          <rPr>
            <sz val="8"/>
            <color indexed="8"/>
            <rFont val="Tahoma"/>
            <family val="2"/>
          </rPr>
          <t>cette colonne ne</t>
        </r>
        <r>
          <rPr>
            <b/>
            <sz val="8"/>
            <color indexed="8"/>
            <rFont val="Tahoma"/>
            <family val="2"/>
          </rPr>
          <t xml:space="preserve"> </t>
        </r>
        <r>
          <rPr>
            <sz val="8"/>
            <color indexed="8"/>
            <rFont val="Tahoma"/>
            <family val="2"/>
          </rPr>
          <t>change pas.
Ordre d' arrivée.</t>
        </r>
      </text>
    </comment>
    <comment ref="AJ6" authorId="0" shapeId="0" xr:uid="{00000000-0006-0000-0200-000008000000}">
      <text>
        <r>
          <rPr>
            <sz val="8"/>
            <color indexed="8"/>
            <rFont val="Tahoma"/>
            <family val="2"/>
          </rPr>
          <t xml:space="preserve">Frapper lenuméro de dossard d' arrivée </t>
        </r>
      </text>
    </comment>
    <comment ref="A9" authorId="0" shapeId="0" xr:uid="{00000000-0006-0000-0200-000009000000}">
      <text>
        <r>
          <rPr>
            <sz val="8"/>
            <color indexed="8"/>
            <rFont val="Tahoma"/>
            <family val="2"/>
          </rPr>
          <t xml:space="preserve">La colonne de classement
ne bouge pas.
Cette colonne sera insérée dans le tri que pour l' attrubution des dossards.
</t>
        </r>
      </text>
    </comment>
    <comment ref="B9" authorId="0" shapeId="0" xr:uid="{00000000-0006-0000-0200-00000A000000}">
      <text>
        <r>
          <rPr>
            <sz val="8"/>
            <color indexed="8"/>
            <rFont val="Tahoma"/>
            <family val="2"/>
          </rPr>
          <t>Colonne rattachée à
la colonne AA(n…)</t>
        </r>
      </text>
    </comment>
    <comment ref="C10" authorId="0" shapeId="0" xr:uid="{00000000-0006-0000-0200-00000B000000}">
      <text>
        <r>
          <rPr>
            <sz val="8"/>
            <color indexed="8"/>
            <rFont val="Tahoma"/>
            <family val="2"/>
          </rPr>
          <t xml:space="preserve">Attacher  manuellement un  numéro dossard pour chaque épreuve.
Ne rien inscrire pour les non participants
</t>
        </r>
      </text>
    </comment>
    <comment ref="D4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FORFAIT CERGY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5" authorId="0" shapeId="0" xr:uid="{00000000-0006-0000-0200-00000D000000}">
      <text>
        <r>
          <rPr>
            <sz val="8"/>
            <color indexed="8"/>
            <rFont val="Tahoma"/>
            <family val="2"/>
          </rPr>
          <t>Insére automatiquement
le numéro de Dossard</t>
        </r>
      </text>
    </comment>
    <comment ref="D105" authorId="0" shapeId="0" xr:uid="{00000000-0006-0000-0200-00000E000000}">
      <text>
        <r>
          <rPr>
            <sz val="8"/>
            <color indexed="8"/>
            <rFont val="Tahoma"/>
            <family val="2"/>
          </rPr>
          <t xml:space="preserve">Insère automatiquement le nom et prénom
</t>
        </r>
      </text>
    </comment>
    <comment ref="E105" authorId="0" shapeId="0" xr:uid="{00000000-0006-0000-0200-00000F000000}">
      <text>
        <r>
          <rPr>
            <sz val="8"/>
            <color indexed="8"/>
            <rFont val="Tahoma"/>
            <family val="2"/>
          </rPr>
          <t xml:space="preserve">Insère automatiquement le Club
</t>
        </r>
      </text>
    </comment>
    <comment ref="F105" authorId="0" shapeId="0" xr:uid="{00000000-0006-0000-0200-000010000000}">
      <text>
        <r>
          <rPr>
            <sz val="8"/>
            <color indexed="8"/>
            <rFont val="Tahoma"/>
            <family val="2"/>
          </rPr>
          <t xml:space="preserve">Insère automatiquement la fédération
</t>
        </r>
      </text>
    </comment>
    <comment ref="I105" authorId="0" shapeId="0" xr:uid="{00000000-0006-0000-0200-000011000000}">
      <text>
        <r>
          <rPr>
            <sz val="8"/>
            <color indexed="8"/>
            <rFont val="Tahoma"/>
            <family val="2"/>
          </rPr>
          <t xml:space="preserve">Compléter la date denaissance avec la licence ou document officiel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300-000001000000}">
      <text>
        <r>
          <rPr>
            <b/>
            <sz val="8"/>
            <color indexed="8"/>
            <rFont val="Tahoma"/>
            <family val="2"/>
          </rPr>
          <t>1</t>
        </r>
        <r>
          <rPr>
            <sz val="8"/>
            <color indexed="8"/>
            <rFont val="Tahoma"/>
            <family val="2"/>
          </rPr>
          <t xml:space="preserve">=Inscrits
</t>
        </r>
        <r>
          <rPr>
            <b/>
            <sz val="8"/>
            <color indexed="8"/>
            <rFont val="Tahoma"/>
            <family val="2"/>
          </rPr>
          <t>0</t>
        </r>
        <r>
          <rPr>
            <sz val="8"/>
            <color indexed="8"/>
            <rFont val="Tahoma"/>
            <family val="2"/>
          </rPr>
          <t>=Non inscrits pas de 
    dossards attribués</t>
        </r>
      </text>
    </comment>
    <comment ref="H6" authorId="0" shapeId="0" xr:uid="{00000000-0006-0000-0300-000002000000}">
      <text>
        <r>
          <rPr>
            <b/>
            <sz val="8"/>
            <color indexed="8"/>
            <rFont val="Tahoma"/>
            <family val="2"/>
          </rPr>
          <t xml:space="preserve"> Automatique
</t>
        </r>
        <r>
          <rPr>
            <sz val="8"/>
            <color indexed="8"/>
            <rFont val="Tahoma"/>
            <family val="2"/>
          </rPr>
          <t xml:space="preserve">Fonction de la colonne AC11 et AD11
</t>
        </r>
      </text>
    </comment>
    <comment ref="I6" authorId="0" shapeId="0" xr:uid="{00000000-0006-0000-0300-000003000000}">
      <text>
        <r>
          <rPr>
            <b/>
            <sz val="8"/>
            <color indexed="8"/>
            <rFont val="Tahoma"/>
            <family val="2"/>
          </rPr>
          <t xml:space="preserve"> Automatique
</t>
        </r>
        <r>
          <rPr>
            <sz val="8"/>
            <color indexed="8"/>
            <rFont val="Tahoma"/>
            <family val="2"/>
          </rPr>
          <t xml:space="preserve">Attribution des points
Voir réglement
</t>
        </r>
      </text>
    </comment>
    <comment ref="AE6" authorId="0" shapeId="0" xr:uid="{00000000-0006-0000-0300-000004000000}">
      <text>
        <r>
          <rPr>
            <sz val="8"/>
            <color indexed="8"/>
            <rFont val="Tahoma"/>
            <family val="2"/>
          </rPr>
          <t xml:space="preserve">Total des manches
cumulées
</t>
        </r>
        <r>
          <rPr>
            <b/>
            <sz val="8"/>
            <color indexed="8"/>
            <rFont val="Tahoma"/>
            <family val="2"/>
          </rPr>
          <t xml:space="preserve">
</t>
        </r>
      </text>
    </comment>
    <comment ref="AF6" authorId="0" shapeId="0" xr:uid="{00000000-0006-0000-0300-000005000000}">
      <text>
        <r>
          <rPr>
            <sz val="8"/>
            <color indexed="8"/>
            <rFont val="Tahoma"/>
            <family val="2"/>
          </rPr>
          <t xml:space="preserve">Cette fonction change 
de la colonne "A n…"
</t>
        </r>
      </text>
    </comment>
    <comment ref="AG6" authorId="0" shapeId="0" xr:uid="{00000000-0006-0000-0300-000006000000}">
      <text>
        <r>
          <rPr>
            <sz val="8"/>
            <color indexed="8"/>
            <rFont val="Tahoma"/>
            <family val="2"/>
          </rPr>
          <t>Total des manches moins le plus mauvais des résultats.
Il faut impérativement le total
de toutes les épreuves.</t>
        </r>
      </text>
    </comment>
    <comment ref="AI6" authorId="0" shapeId="0" xr:uid="{00000000-0006-0000-0300-000007000000}">
      <text>
        <r>
          <rPr>
            <sz val="8"/>
            <color indexed="8"/>
            <rFont val="Tahoma"/>
            <family val="2"/>
          </rPr>
          <t>cette colonne ne</t>
        </r>
        <r>
          <rPr>
            <b/>
            <sz val="8"/>
            <color indexed="8"/>
            <rFont val="Tahoma"/>
            <family val="2"/>
          </rPr>
          <t xml:space="preserve"> </t>
        </r>
        <r>
          <rPr>
            <sz val="8"/>
            <color indexed="8"/>
            <rFont val="Tahoma"/>
            <family val="2"/>
          </rPr>
          <t>change pas.
Ordre d' arrivée.</t>
        </r>
      </text>
    </comment>
    <comment ref="AJ6" authorId="0" shapeId="0" xr:uid="{00000000-0006-0000-0300-000008000000}">
      <text>
        <r>
          <rPr>
            <sz val="8"/>
            <color indexed="8"/>
            <rFont val="Tahoma"/>
            <family val="2"/>
          </rPr>
          <t xml:space="preserve">Frapper lenuméro de dossard d' arrivée </t>
        </r>
      </text>
    </comment>
    <comment ref="A9" authorId="0" shapeId="0" xr:uid="{00000000-0006-0000-0300-000009000000}">
      <text>
        <r>
          <rPr>
            <sz val="8"/>
            <color indexed="8"/>
            <rFont val="Tahoma"/>
            <family val="2"/>
          </rPr>
          <t xml:space="preserve">La colonne de classement
ne bouge pas.
Cette colonne sera insérée dans le tri que pour l' attrubution des dossards.
</t>
        </r>
      </text>
    </comment>
    <comment ref="B9" authorId="0" shapeId="0" xr:uid="{00000000-0006-0000-0300-00000A000000}">
      <text>
        <r>
          <rPr>
            <sz val="8"/>
            <color indexed="8"/>
            <rFont val="Tahoma"/>
            <family val="2"/>
          </rPr>
          <t>Colonne rattachée à
la colonne AA(n…)</t>
        </r>
      </text>
    </comment>
    <comment ref="C10" authorId="0" shapeId="0" xr:uid="{00000000-0006-0000-0300-00000B000000}">
      <text>
        <r>
          <rPr>
            <sz val="8"/>
            <color indexed="8"/>
            <rFont val="Tahoma"/>
            <family val="2"/>
          </rPr>
          <t xml:space="preserve">Attacher  manuellement un  numéro dossard pour chaque épreuve.
Ne rien inscrire pour les non participants
</t>
        </r>
      </text>
    </comment>
    <comment ref="C96" authorId="0" shapeId="0" xr:uid="{00000000-0006-0000-0300-00000C000000}">
      <text>
        <r>
          <rPr>
            <sz val="8"/>
            <color indexed="8"/>
            <rFont val="Tahoma"/>
            <family val="2"/>
          </rPr>
          <t>Insére automatiquement
le numéro de Dossard</t>
        </r>
      </text>
    </comment>
    <comment ref="D96" authorId="0" shapeId="0" xr:uid="{00000000-0006-0000-0300-00000D000000}">
      <text>
        <r>
          <rPr>
            <sz val="8"/>
            <color indexed="8"/>
            <rFont val="Tahoma"/>
            <family val="2"/>
          </rPr>
          <t xml:space="preserve">Insère automatiquement le nom et prénom
</t>
        </r>
      </text>
    </comment>
    <comment ref="E96" authorId="0" shapeId="0" xr:uid="{00000000-0006-0000-0300-00000E000000}">
      <text>
        <r>
          <rPr>
            <sz val="8"/>
            <color indexed="8"/>
            <rFont val="Tahoma"/>
            <family val="2"/>
          </rPr>
          <t xml:space="preserve">Insère automatiquement le Club
</t>
        </r>
      </text>
    </comment>
    <comment ref="F96" authorId="0" shapeId="0" xr:uid="{00000000-0006-0000-0300-00000F000000}">
      <text>
        <r>
          <rPr>
            <sz val="8"/>
            <color indexed="8"/>
            <rFont val="Tahoma"/>
            <family val="2"/>
          </rPr>
          <t xml:space="preserve">Insère automatiquement la fédération
</t>
        </r>
      </text>
    </comment>
    <comment ref="I96" authorId="0" shapeId="0" xr:uid="{00000000-0006-0000-0300-000010000000}">
      <text>
        <r>
          <rPr>
            <sz val="8"/>
            <color indexed="8"/>
            <rFont val="Tahoma"/>
            <family val="2"/>
          </rPr>
          <t xml:space="preserve">Compléter la date denaissance avec la licence ou document officiel
</t>
        </r>
      </text>
    </comment>
    <comment ref="U97" authorId="0" shapeId="0" xr:uid="{00000000-0006-0000-0300-000011000000}">
      <text>
        <r>
          <rPr>
            <sz val="8"/>
            <color indexed="8"/>
            <rFont val="Tahoma"/>
            <family val="2"/>
          </rPr>
          <t>GUILLIOT:
Insère automatiquement
le nom  frappé en
D110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6" authorId="0" shapeId="0" xr:uid="{00000000-0006-0000-0400-000001000000}">
      <text>
        <r>
          <rPr>
            <b/>
            <sz val="8"/>
            <color indexed="8"/>
            <rFont val="Tahoma"/>
            <family val="2"/>
          </rPr>
          <t>1</t>
        </r>
        <r>
          <rPr>
            <sz val="8"/>
            <color indexed="8"/>
            <rFont val="Tahoma"/>
            <family val="2"/>
          </rPr>
          <t xml:space="preserve">=Inscrits
</t>
        </r>
        <r>
          <rPr>
            <b/>
            <sz val="8"/>
            <color indexed="8"/>
            <rFont val="Tahoma"/>
            <family val="2"/>
          </rPr>
          <t>0</t>
        </r>
        <r>
          <rPr>
            <sz val="8"/>
            <color indexed="8"/>
            <rFont val="Tahoma"/>
            <family val="2"/>
          </rPr>
          <t>=Non inscrits pas de 
    dossards attribués</t>
        </r>
      </text>
    </comment>
    <comment ref="H6" authorId="0" shapeId="0" xr:uid="{00000000-0006-0000-0400-000002000000}">
      <text>
        <r>
          <rPr>
            <b/>
            <sz val="8"/>
            <color indexed="8"/>
            <rFont val="Tahoma"/>
            <family val="2"/>
          </rPr>
          <t xml:space="preserve"> Automatique
</t>
        </r>
        <r>
          <rPr>
            <sz val="8"/>
            <color indexed="8"/>
            <rFont val="Tahoma"/>
            <family val="2"/>
          </rPr>
          <t xml:space="preserve">Fonction de la colonne AC11 et AD11
</t>
        </r>
      </text>
    </comment>
    <comment ref="I6" authorId="0" shapeId="0" xr:uid="{00000000-0006-0000-0400-000003000000}">
      <text>
        <r>
          <rPr>
            <b/>
            <sz val="8"/>
            <color indexed="8"/>
            <rFont val="Tahoma"/>
            <family val="2"/>
          </rPr>
          <t xml:space="preserve"> Automatique
</t>
        </r>
        <r>
          <rPr>
            <sz val="8"/>
            <color indexed="8"/>
            <rFont val="Tahoma"/>
            <family val="2"/>
          </rPr>
          <t xml:space="preserve">Attribution des points
Voir réglement
</t>
        </r>
      </text>
    </comment>
    <comment ref="AE6" authorId="0" shapeId="0" xr:uid="{00000000-0006-0000-0400-000004000000}">
      <text>
        <r>
          <rPr>
            <sz val="8"/>
            <color indexed="8"/>
            <rFont val="Tahoma"/>
            <family val="2"/>
          </rPr>
          <t xml:space="preserve">Total des manches
cumulées
</t>
        </r>
        <r>
          <rPr>
            <b/>
            <sz val="8"/>
            <color indexed="8"/>
            <rFont val="Tahoma"/>
            <family val="2"/>
          </rPr>
          <t xml:space="preserve">
</t>
        </r>
      </text>
    </comment>
    <comment ref="AF6" authorId="0" shapeId="0" xr:uid="{00000000-0006-0000-0400-000005000000}">
      <text>
        <r>
          <rPr>
            <sz val="8"/>
            <color indexed="8"/>
            <rFont val="Tahoma"/>
            <family val="2"/>
          </rPr>
          <t xml:space="preserve">Cette fonction change 
de la colonne "A n…"
</t>
        </r>
      </text>
    </comment>
    <comment ref="AG6" authorId="0" shapeId="0" xr:uid="{00000000-0006-0000-0400-000006000000}">
      <text>
        <r>
          <rPr>
            <sz val="8"/>
            <color indexed="8"/>
            <rFont val="Tahoma"/>
            <family val="2"/>
          </rPr>
          <t>Total des manches moins le plus mauvais des résultats.
Il faut impérativement le total
de toutes les épreuves.</t>
        </r>
      </text>
    </comment>
    <comment ref="AI6" authorId="0" shapeId="0" xr:uid="{00000000-0006-0000-0400-000007000000}">
      <text>
        <r>
          <rPr>
            <sz val="8"/>
            <color indexed="8"/>
            <rFont val="Tahoma"/>
            <family val="2"/>
          </rPr>
          <t>cette colonne ne</t>
        </r>
        <r>
          <rPr>
            <b/>
            <sz val="8"/>
            <color indexed="8"/>
            <rFont val="Tahoma"/>
            <family val="2"/>
          </rPr>
          <t xml:space="preserve"> </t>
        </r>
        <r>
          <rPr>
            <sz val="8"/>
            <color indexed="8"/>
            <rFont val="Tahoma"/>
            <family val="2"/>
          </rPr>
          <t>change pas.
Ordre d' arrivée.</t>
        </r>
      </text>
    </comment>
    <comment ref="AJ6" authorId="0" shapeId="0" xr:uid="{00000000-0006-0000-0400-000008000000}">
      <text>
        <r>
          <rPr>
            <sz val="8"/>
            <color indexed="8"/>
            <rFont val="Tahoma"/>
            <family val="2"/>
          </rPr>
          <t xml:space="preserve">Frapper lenuméro de dossard d' arrivée </t>
        </r>
      </text>
    </comment>
    <comment ref="A9" authorId="0" shapeId="0" xr:uid="{00000000-0006-0000-0400-000009000000}">
      <text>
        <r>
          <rPr>
            <sz val="8"/>
            <color indexed="8"/>
            <rFont val="Tahoma"/>
            <family val="2"/>
          </rPr>
          <t xml:space="preserve">La colonne de classement
ne bouge pas.
Cette colonne sera insérée dans le tri que pour l' attrubution des dossards.
</t>
        </r>
      </text>
    </comment>
    <comment ref="B9" authorId="0" shapeId="0" xr:uid="{00000000-0006-0000-0400-00000A000000}">
      <text>
        <r>
          <rPr>
            <sz val="8"/>
            <color indexed="8"/>
            <rFont val="Tahoma"/>
            <family val="2"/>
          </rPr>
          <t>Colonne rattachée à
la colonne AA(n…)</t>
        </r>
      </text>
    </comment>
    <comment ref="C10" authorId="0" shapeId="0" xr:uid="{00000000-0006-0000-0400-00000B000000}">
      <text>
        <r>
          <rPr>
            <sz val="8"/>
            <color indexed="8"/>
            <rFont val="Tahoma"/>
            <family val="2"/>
          </rPr>
          <t xml:space="preserve">Attacher  manuellement un  numéro dossard pour chaque épreuve.
Ne rien inscrire pour les non participants
</t>
        </r>
      </text>
    </comment>
    <comment ref="C96" authorId="0" shapeId="0" xr:uid="{00000000-0006-0000-0400-00000C000000}">
      <text>
        <r>
          <rPr>
            <sz val="8"/>
            <color indexed="8"/>
            <rFont val="Tahoma"/>
            <family val="2"/>
          </rPr>
          <t>Insére automatiquement
le numéro de Dossard</t>
        </r>
      </text>
    </comment>
    <comment ref="D96" authorId="0" shapeId="0" xr:uid="{00000000-0006-0000-0400-00000D000000}">
      <text>
        <r>
          <rPr>
            <sz val="8"/>
            <color indexed="8"/>
            <rFont val="Tahoma"/>
            <family val="2"/>
          </rPr>
          <t xml:space="preserve">Insère automatiquement le nom et prénom
</t>
        </r>
      </text>
    </comment>
    <comment ref="E96" authorId="0" shapeId="0" xr:uid="{00000000-0006-0000-0400-00000E000000}">
      <text>
        <r>
          <rPr>
            <sz val="8"/>
            <color indexed="8"/>
            <rFont val="Tahoma"/>
            <family val="2"/>
          </rPr>
          <t xml:space="preserve">Insère automatiquement le Club
</t>
        </r>
      </text>
    </comment>
    <comment ref="F96" authorId="0" shapeId="0" xr:uid="{00000000-0006-0000-0400-00000F000000}">
      <text>
        <r>
          <rPr>
            <sz val="8"/>
            <color indexed="8"/>
            <rFont val="Tahoma"/>
            <family val="2"/>
          </rPr>
          <t xml:space="preserve">Insère automatiquement la fédération
</t>
        </r>
      </text>
    </comment>
    <comment ref="I96" authorId="0" shapeId="0" xr:uid="{00000000-0006-0000-0400-000010000000}">
      <text>
        <r>
          <rPr>
            <sz val="8"/>
            <color indexed="8"/>
            <rFont val="Tahoma"/>
            <family val="2"/>
          </rPr>
          <t xml:space="preserve">Compléter la date denaissance avec la licence ou document officiel
</t>
        </r>
      </text>
    </comment>
    <comment ref="U97" authorId="0" shapeId="0" xr:uid="{00000000-0006-0000-0400-000011000000}">
      <text>
        <r>
          <rPr>
            <sz val="8"/>
            <color indexed="8"/>
            <rFont val="Tahoma"/>
            <family val="2"/>
          </rPr>
          <t>GUILLIOT:
Insère automatiquement
le nom  frappé en
D110</t>
        </r>
      </text>
    </comment>
  </commentList>
</comments>
</file>

<file path=xl/sharedStrings.xml><?xml version="1.0" encoding="utf-8"?>
<sst xmlns="http://schemas.openxmlformats.org/spreadsheetml/2006/main" count="1778" uniqueCount="366">
  <si>
    <r>
      <t xml:space="preserve">   </t>
    </r>
    <r>
      <rPr>
        <b/>
        <sz val="16"/>
        <rFont val="Arial"/>
        <family val="2"/>
      </rPr>
      <t>VAL D'OISE TROPHY UFOLEP  JEUNES 2022</t>
    </r>
  </si>
  <si>
    <t xml:space="preserve"> </t>
  </si>
  <si>
    <t>Osny</t>
  </si>
  <si>
    <t>CLASSEMENTS DE CHAQUE MANCHE</t>
  </si>
  <si>
    <t>Méry</t>
  </si>
  <si>
    <t>débutants garçons</t>
  </si>
  <si>
    <t>Achères</t>
  </si>
  <si>
    <t>dossards de 1 à 79</t>
  </si>
  <si>
    <t>manque 1</t>
  </si>
  <si>
    <t>Bonnières</t>
  </si>
  <si>
    <t>Cergy</t>
  </si>
  <si>
    <t>Manche     N°</t>
  </si>
  <si>
    <t>Manche N°1</t>
  </si>
  <si>
    <t>Manche N°2</t>
  </si>
  <si>
    <t>Manche N°3</t>
  </si>
  <si>
    <t>Manche N°4</t>
  </si>
  <si>
    <t>Manche N°5</t>
  </si>
  <si>
    <t>Manche N°6</t>
  </si>
  <si>
    <t>Manche N°7</t>
  </si>
  <si>
    <t>Manche N°8</t>
  </si>
  <si>
    <t>Fosses</t>
  </si>
  <si>
    <t xml:space="preserve"> Inscrits     </t>
  </si>
  <si>
    <t>Survilliers</t>
  </si>
  <si>
    <t>Marines</t>
  </si>
  <si>
    <t xml:space="preserve"> Inscrites     </t>
  </si>
  <si>
    <t xml:space="preserve">classement </t>
  </si>
  <si>
    <t>total points</t>
  </si>
  <si>
    <t>doss</t>
  </si>
  <si>
    <t>noms</t>
  </si>
  <si>
    <t>club</t>
  </si>
  <si>
    <t>fédé</t>
  </si>
  <si>
    <t>inscription n° 1</t>
  </si>
  <si>
    <t>place épreuve n° 1</t>
  </si>
  <si>
    <t>points épreuve n° 1</t>
  </si>
  <si>
    <t>inscription n° 2</t>
  </si>
  <si>
    <t>place épreuve n° 2</t>
  </si>
  <si>
    <t>points épreuve n° 2</t>
  </si>
  <si>
    <t>inscription n° 3</t>
  </si>
  <si>
    <t>place épreuve n° 3</t>
  </si>
  <si>
    <t>points épreuve n° 3</t>
  </si>
  <si>
    <t>inscription n° 4</t>
  </si>
  <si>
    <t>place épreuve n° 4</t>
  </si>
  <si>
    <t>points épreuve n° 4</t>
  </si>
  <si>
    <t>inscription n° 5</t>
  </si>
  <si>
    <t>place épreuve n° 5</t>
  </si>
  <si>
    <t>points épreuve n° 5</t>
  </si>
  <si>
    <t>inscription n°  6</t>
  </si>
  <si>
    <t>place épreuve n° 6</t>
  </si>
  <si>
    <t>points épreuve n° 6</t>
  </si>
  <si>
    <t>inscription n°  7</t>
  </si>
  <si>
    <t>place épreuve n° 7</t>
  </si>
  <si>
    <t>points épreuve n° 7</t>
  </si>
  <si>
    <t>inscription n°  8</t>
  </si>
  <si>
    <t>place épreuve n° 8</t>
  </si>
  <si>
    <t>points épreuve n° 8</t>
  </si>
  <si>
    <t>total points modulé</t>
  </si>
  <si>
    <t>dossards épreuve n° 1</t>
  </si>
  <si>
    <t>dossards épreuve n° 2</t>
  </si>
  <si>
    <t>dossards épreuve n° 3</t>
  </si>
  <si>
    <t>dossards épreuve n° 4</t>
  </si>
  <si>
    <t>dossards épreuve n° 5</t>
  </si>
  <si>
    <t>dossards épreuve n° 6</t>
  </si>
  <si>
    <t>dossards épreuve n° 7</t>
  </si>
  <si>
    <t>dossards épreuve n° 8</t>
  </si>
  <si>
    <t>DAFFE Izhaq</t>
  </si>
  <si>
    <t>SANGLIERS VEXIN</t>
  </si>
  <si>
    <t>UFO</t>
  </si>
  <si>
    <t>Marly</t>
  </si>
  <si>
    <t>VAUCHELLES Nino</t>
  </si>
  <si>
    <t>NL</t>
  </si>
  <si>
    <t>RICHARD Lukas</t>
  </si>
  <si>
    <t>TEAM ABSOLUTE</t>
  </si>
  <si>
    <t>CARPENTIER Ylan</t>
  </si>
  <si>
    <t>LIGUE MARINES</t>
  </si>
  <si>
    <t>LIG</t>
  </si>
  <si>
    <t>débutants filles</t>
  </si>
  <si>
    <t xml:space="preserve">dossards de 80 à 99 </t>
  </si>
  <si>
    <t>inscription n °2</t>
  </si>
  <si>
    <t>BRODIN Jade</t>
  </si>
  <si>
    <t>US MAULE</t>
  </si>
  <si>
    <t>FFC</t>
  </si>
  <si>
    <t>THAUVIN PERIGNON Ninon</t>
  </si>
  <si>
    <t>BONNIERES VTT</t>
  </si>
  <si>
    <t>debutants garçons</t>
  </si>
  <si>
    <t>debutants Filles</t>
  </si>
  <si>
    <t xml:space="preserve">dossards de </t>
  </si>
  <si>
    <t>80 à 99</t>
  </si>
  <si>
    <t xml:space="preserve">né le </t>
  </si>
  <si>
    <t>émargement</t>
  </si>
  <si>
    <t>clubs</t>
  </si>
  <si>
    <t>née le</t>
  </si>
  <si>
    <t xml:space="preserve"> garçons</t>
  </si>
  <si>
    <t>2014-2015</t>
  </si>
  <si>
    <t>dossards de101 à 179</t>
  </si>
  <si>
    <t xml:space="preserve">  manque 105-111-114</t>
  </si>
  <si>
    <t>GODARD Gauthier</t>
  </si>
  <si>
    <t>VTT VS BELBEUF</t>
  </si>
  <si>
    <t>FAVREL Romann</t>
  </si>
  <si>
    <t>LA HARDE</t>
  </si>
  <si>
    <t>DUMONT ANTONISSEN Timo</t>
  </si>
  <si>
    <t>AC MARINES</t>
  </si>
  <si>
    <t>SACCOMANDI Giovani</t>
  </si>
  <si>
    <t>PAC 95</t>
  </si>
  <si>
    <t>MOREL Mylan</t>
  </si>
  <si>
    <t>GALOT Luka</t>
  </si>
  <si>
    <t>UCFM</t>
  </si>
  <si>
    <t>SAVINI Gabin</t>
  </si>
  <si>
    <t>ROLLAND Gabriel</t>
  </si>
  <si>
    <t>AMANS Valentin</t>
  </si>
  <si>
    <t>GODEMENT Nathan</t>
  </si>
  <si>
    <t>BERTIN DION Marc</t>
  </si>
  <si>
    <t>USEE</t>
  </si>
  <si>
    <t>PLAIRE Gwenegan</t>
  </si>
  <si>
    <t>BERNARD Axel</t>
  </si>
  <si>
    <t>AS Treport</t>
  </si>
  <si>
    <t>COCQUET Ange</t>
  </si>
  <si>
    <t>CVC MERY</t>
  </si>
  <si>
    <t>CHRISTIEN Arthur</t>
  </si>
  <si>
    <t>PETIT Gabriel</t>
  </si>
  <si>
    <t>BEAUVAIS TC</t>
  </si>
  <si>
    <t>JACOB Loic</t>
  </si>
  <si>
    <t>BAPTISTE Théo</t>
  </si>
  <si>
    <t>MERIAU Ewen</t>
  </si>
  <si>
    <t>VC PACEEN</t>
  </si>
  <si>
    <t>SIRJEAN GALLISSOT Léon</t>
  </si>
  <si>
    <t>OCVO</t>
  </si>
  <si>
    <t>HEBTING Baptiste</t>
  </si>
  <si>
    <t>TREMBLAY GREF Noé</t>
  </si>
  <si>
    <t xml:space="preserve"> filles</t>
  </si>
  <si>
    <t xml:space="preserve">dossards de 180 à 199 </t>
  </si>
  <si>
    <t>DIALLO Iman</t>
  </si>
  <si>
    <t>FORLOT Manon</t>
  </si>
  <si>
    <t>CHRISTIEN Lise</t>
  </si>
  <si>
    <t>DELISLE Loane</t>
  </si>
  <si>
    <t>garçons</t>
  </si>
  <si>
    <t xml:space="preserve"> Filles</t>
  </si>
  <si>
    <t xml:space="preserve">dossards de 101 à 179   </t>
  </si>
  <si>
    <t>180 à 199</t>
  </si>
  <si>
    <t>Emargement</t>
  </si>
  <si>
    <t>2012-2013</t>
  </si>
  <si>
    <t xml:space="preserve">dossards de201 à 279  </t>
  </si>
  <si>
    <t>manque  214-217</t>
  </si>
  <si>
    <t>FABRE alan</t>
  </si>
  <si>
    <t>LONDONO Eddy</t>
  </si>
  <si>
    <t>HAUSCHILDT Linus</t>
  </si>
  <si>
    <t>CLOCA CYCLE</t>
  </si>
  <si>
    <t>LONDONO Dyland</t>
  </si>
  <si>
    <t>BLANCHE Macéo</t>
  </si>
  <si>
    <t>VAUCHELLES Lubin</t>
  </si>
  <si>
    <t>CARER CONSTANTINO Lucas</t>
  </si>
  <si>
    <t>PAYRASTRE Paul</t>
  </si>
  <si>
    <t>LE PICARD Elowan</t>
  </si>
  <si>
    <t>OCVO 95</t>
  </si>
  <si>
    <t>MERIAU Maël</t>
  </si>
  <si>
    <t>RANJON Alexis</t>
  </si>
  <si>
    <t>CARON DE FROMENTEL Erwan</t>
  </si>
  <si>
    <t>EC NEUFCHATELOISE</t>
  </si>
  <si>
    <t>FSGT</t>
  </si>
  <si>
    <t>KAIQUE Maxence</t>
  </si>
  <si>
    <t xml:space="preserve"> AC MARINES</t>
  </si>
  <si>
    <t>MARECHAL Andrew</t>
  </si>
  <si>
    <t>DOULA MANSART Naël</t>
  </si>
  <si>
    <t>JAOUEN Yohann</t>
  </si>
  <si>
    <t>LAFLEUR Nathan</t>
  </si>
  <si>
    <t>UCVE ETRPAGNY</t>
  </si>
  <si>
    <t>EL FASSI Sami</t>
  </si>
  <si>
    <t>GROBON Krist</t>
  </si>
  <si>
    <t>VC CIROIS</t>
  </si>
  <si>
    <t>LAVIGNE Clément</t>
  </si>
  <si>
    <t>LEPINE Augustin</t>
  </si>
  <si>
    <t>CAREMANTRANT Paul</t>
  </si>
  <si>
    <t>CLARK FISHER Hugo</t>
  </si>
  <si>
    <t>US DOMONT</t>
  </si>
  <si>
    <t xml:space="preserve">MENNAI Sacha </t>
  </si>
  <si>
    <t>VILLARD Marc Aurelle</t>
  </si>
  <si>
    <t>DE HASQUE Gauthier</t>
  </si>
  <si>
    <t>DE MUINCK Gaëtan</t>
  </si>
  <si>
    <t>AUVRET Cillian</t>
  </si>
  <si>
    <t>MOREL Erwan</t>
  </si>
  <si>
    <t>LE BEVER Raphael</t>
  </si>
  <si>
    <t>DELISLE Evan</t>
  </si>
  <si>
    <t>BUDON Loris</t>
  </si>
  <si>
    <t>BRODIN Hugo</t>
  </si>
  <si>
    <t>CAMUS Milhane</t>
  </si>
  <si>
    <t>VANDEWALLE Jean-Baptiste</t>
  </si>
  <si>
    <t>DJELLAL Ilyes</t>
  </si>
  <si>
    <t>PERREIRA Nelson</t>
  </si>
  <si>
    <t>DIOP Aymen</t>
  </si>
  <si>
    <t>FAREY Malo</t>
  </si>
  <si>
    <t>SANCHEZ AUPETIT Antonin</t>
  </si>
  <si>
    <t>BCNG</t>
  </si>
  <si>
    <t>COURET Lyam</t>
  </si>
  <si>
    <t>dossards de 280 à 299</t>
  </si>
  <si>
    <t>USSEGLIO Lisa</t>
  </si>
  <si>
    <t>DUMONT ANTONISSEN Lilly</t>
  </si>
  <si>
    <t>PLAIRE Kellyane</t>
  </si>
  <si>
    <t>BOURSON Lise</t>
  </si>
  <si>
    <t>DUBOIS Aline</t>
  </si>
  <si>
    <t>FERMOUDJI Pauline</t>
  </si>
  <si>
    <t>DI MASCIO Roma</t>
  </si>
  <si>
    <t>CRINON-MONTIGNY Lisa</t>
  </si>
  <si>
    <t>ROUSSEL Victoire</t>
  </si>
  <si>
    <t>FORLOT Méline</t>
  </si>
  <si>
    <t>CARPENTIER Jade</t>
  </si>
  <si>
    <t>DIALLO Inaya</t>
  </si>
  <si>
    <t>filles</t>
  </si>
  <si>
    <t>dossards de 201à 279</t>
  </si>
  <si>
    <t xml:space="preserve">dossards de 99 à 82 </t>
  </si>
  <si>
    <t>280 à 299</t>
  </si>
  <si>
    <t>2010-2011</t>
  </si>
  <si>
    <t>dossards de 301à 379</t>
  </si>
  <si>
    <t>manque 314-326-330-339-341</t>
  </si>
  <si>
    <t>REGAZZI Léonard</t>
  </si>
  <si>
    <t>ARGENTEUIL</t>
  </si>
  <si>
    <t>ANASTASIO Valentino</t>
  </si>
  <si>
    <t>POIRETTE Constant</t>
  </si>
  <si>
    <t>COSQUER Loic</t>
  </si>
  <si>
    <t>LEFEVRE Isaé</t>
  </si>
  <si>
    <t>ROGAN Loris</t>
  </si>
  <si>
    <t>THAUVIN PERIGNON Loris</t>
  </si>
  <si>
    <t>SAUZE Louis</t>
  </si>
  <si>
    <t>FAREY Noa</t>
  </si>
  <si>
    <t>DELEPINE Lubin</t>
  </si>
  <si>
    <t>UCVE ETREPAGNY</t>
  </si>
  <si>
    <t>TOUAT-DEJARDIN Timéo</t>
  </si>
  <si>
    <t>SAUNIER Sven</t>
  </si>
  <si>
    <t>SPADS VERNEUIL</t>
  </si>
  <si>
    <t>DAUDRE Auguste</t>
  </si>
  <si>
    <t>LE BIGOT Mathis</t>
  </si>
  <si>
    <t>DUMONT Marius</t>
  </si>
  <si>
    <t>BLANCHE Angelo</t>
  </si>
  <si>
    <t>LE BOURHIS Timeo</t>
  </si>
  <si>
    <t>CHRISTIEN Noé</t>
  </si>
  <si>
    <t>DELEPINE Bastien</t>
  </si>
  <si>
    <t>PAYRASTRE Thomas</t>
  </si>
  <si>
    <t>POCOBELLO Louis</t>
  </si>
  <si>
    <t>PETIT Nathanaël</t>
  </si>
  <si>
    <t>HALPHEN Arthur</t>
  </si>
  <si>
    <t>BOUREL Arthur</t>
  </si>
  <si>
    <t>SALVADORI Tom</t>
  </si>
  <si>
    <t>HERRERO Maxime</t>
  </si>
  <si>
    <t>LARMANI Nael</t>
  </si>
  <si>
    <t>AUVRET Declan</t>
  </si>
  <si>
    <t>RIPAULT Clément</t>
  </si>
  <si>
    <t>DELPORTE Mattéo</t>
  </si>
  <si>
    <t>BECHET César</t>
  </si>
  <si>
    <t>LECLERC CHATENET Mathis</t>
  </si>
  <si>
    <t xml:space="preserve"> UCVE ETREPAGNY</t>
  </si>
  <si>
    <t>GAY Esteban</t>
  </si>
  <si>
    <t>LOPEZ Aaron</t>
  </si>
  <si>
    <t>DENDELEUX Clément</t>
  </si>
  <si>
    <t>LONGEPE Simon</t>
  </si>
  <si>
    <t>CAPOT Benjamin</t>
  </si>
  <si>
    <t>LECLERCQ Clement</t>
  </si>
  <si>
    <t>SIREX Raffael</t>
  </si>
  <si>
    <t xml:space="preserve">DELONG LARD Warren </t>
  </si>
  <si>
    <t xml:space="preserve">DUMAS LE GRIEL Matheo </t>
  </si>
  <si>
    <t>dossards de 380 à 399</t>
  </si>
  <si>
    <t>BERTHELOT Anaelle</t>
  </si>
  <si>
    <t>ROLAND Lucine</t>
  </si>
  <si>
    <t>CARPENTIER Lina</t>
  </si>
  <si>
    <t>PAULY Emmy</t>
  </si>
  <si>
    <t>GUILLOUET Maëlle</t>
  </si>
  <si>
    <t>380 à 399</t>
  </si>
  <si>
    <t>2008-2009</t>
  </si>
  <si>
    <t>dossards de401 à 479</t>
  </si>
  <si>
    <t>manque 402-408-417-418-424-437-438</t>
  </si>
  <si>
    <t>inscription n° 8</t>
  </si>
  <si>
    <t>WEIL Mathis</t>
  </si>
  <si>
    <t>ECK Arthur</t>
  </si>
  <si>
    <t>BESCHE Eyvan</t>
  </si>
  <si>
    <t>SAGER Axel</t>
  </si>
  <si>
    <t>PIETU Arsene</t>
  </si>
  <si>
    <t>VCMB</t>
  </si>
  <si>
    <t>DEVAUX Anthony</t>
  </si>
  <si>
    <t>LEVARLET Noé</t>
  </si>
  <si>
    <t>TEAM OISE</t>
  </si>
  <si>
    <t>ALVES FERNANDES Léo</t>
  </si>
  <si>
    <t>BLEQUY Loris</t>
  </si>
  <si>
    <t>UNSS AUVERS</t>
  </si>
  <si>
    <t>UNSS</t>
  </si>
  <si>
    <t>LHUILLIER Anthony</t>
  </si>
  <si>
    <t>GAUTRET Liam</t>
  </si>
  <si>
    <t>PARDON Jules</t>
  </si>
  <si>
    <t>ANASTASIO Enzo</t>
  </si>
  <si>
    <t>FORLOT Mathis</t>
  </si>
  <si>
    <t>ECOP</t>
  </si>
  <si>
    <t>DUBOIS Thomas</t>
  </si>
  <si>
    <t>BRESSON Merlin</t>
  </si>
  <si>
    <t>BRUYEZ Enzo</t>
  </si>
  <si>
    <t>AS Tréport</t>
  </si>
  <si>
    <t>MOLLET Noé</t>
  </si>
  <si>
    <t>CHIKK Edgar</t>
  </si>
  <si>
    <t>NITESCU Victor</t>
  </si>
  <si>
    <t>MARQUET Esteban</t>
  </si>
  <si>
    <t>AUVRE Tom</t>
  </si>
  <si>
    <t>BOUTIN Jules</t>
  </si>
  <si>
    <t>GENETIN Lucas</t>
  </si>
  <si>
    <t>PARCHEMIN Evan</t>
  </si>
  <si>
    <t>PERDEREAU Benjamin</t>
  </si>
  <si>
    <t>MORGOEV Alan</t>
  </si>
  <si>
    <t>SOUCHET Evan</t>
  </si>
  <si>
    <t>CAPON Hugo</t>
  </si>
  <si>
    <t>LOUVEL Mathieu</t>
  </si>
  <si>
    <t>FERMOUDJI Clément</t>
  </si>
  <si>
    <t>GENETIN Mathéo</t>
  </si>
  <si>
    <t>BEN HAMIDA Noa</t>
  </si>
  <si>
    <t>CAREMANTRANT Sacha</t>
  </si>
  <si>
    <t>CARPENTIER-CANNAVO Romain</t>
  </si>
  <si>
    <t>BODET Enzo</t>
  </si>
  <si>
    <t xml:space="preserve">TEAM OISE </t>
  </si>
  <si>
    <t>BAVERA Arthur</t>
  </si>
  <si>
    <t>DHIFFALAH Henri</t>
  </si>
  <si>
    <t xml:space="preserve">LASSÉE Noa </t>
  </si>
  <si>
    <t>Auvers sur oise</t>
  </si>
  <si>
    <t>LEFEVRE Hugo</t>
  </si>
  <si>
    <t>SV SENLIS</t>
  </si>
  <si>
    <t xml:space="preserve">dossards de 480 à 499 </t>
  </si>
  <si>
    <t>THAUVIN PERIGNON Maylis</t>
  </si>
  <si>
    <t>MALHEIRO Mélissa</t>
  </si>
  <si>
    <t>MORIO Manon</t>
  </si>
  <si>
    <t>BLONDIAU Juliette</t>
  </si>
  <si>
    <t>SILIO Erell</t>
  </si>
  <si>
    <t>LECLERCQ Lea</t>
  </si>
  <si>
    <t>VAZ Eloise</t>
  </si>
  <si>
    <t>dossards de 401 à 479</t>
  </si>
  <si>
    <t>480 à 499</t>
  </si>
  <si>
    <t>BEAUPERTUY Lucas</t>
  </si>
  <si>
    <t>BEAUPERTHY Lou</t>
  </si>
  <si>
    <t>CLOCA Cycle</t>
  </si>
  <si>
    <t>Team Regard</t>
  </si>
  <si>
    <t>VIRASSAMY Guillaume</t>
  </si>
  <si>
    <t>DZIKOWSKI David</t>
  </si>
  <si>
    <t xml:space="preserve">          classement</t>
  </si>
  <si>
    <t xml:space="preserve">          classement  </t>
  </si>
  <si>
    <t xml:space="preserve">          classement </t>
  </si>
  <si>
    <t>LE HEC'H Antoine</t>
  </si>
  <si>
    <t>DELESTRE Alec</t>
  </si>
  <si>
    <t>BOULAY Ambre</t>
  </si>
  <si>
    <t>GILIS Luka</t>
  </si>
  <si>
    <t>LEDOUBLE Damien</t>
  </si>
  <si>
    <t>PAQUEREAU Gabriel</t>
  </si>
  <si>
    <t>CHEVALLIER Albon</t>
  </si>
  <si>
    <t>FENAI Nathan</t>
  </si>
  <si>
    <t>CHEVALLIER Laurine</t>
  </si>
  <si>
    <t>LEVASSEUR Mäelle</t>
  </si>
  <si>
    <t>TRICLIN DELAMARE Ethan</t>
  </si>
  <si>
    <t>WARIN Baptiste</t>
  </si>
  <si>
    <t>DELANTE Aymerick</t>
  </si>
  <si>
    <t>ROUSSEL Lucille</t>
  </si>
  <si>
    <t>GRAVIER Zccharie</t>
  </si>
  <si>
    <t>LUCHTENS Malo</t>
  </si>
  <si>
    <t>UFO95</t>
  </si>
  <si>
    <t>UFO60</t>
  </si>
  <si>
    <t>UFO78</t>
  </si>
  <si>
    <t>UFO27</t>
  </si>
  <si>
    <t>UFO78?</t>
  </si>
  <si>
    <t>GROD Raphaël</t>
  </si>
  <si>
    <t>MENNAI Gabrielle</t>
  </si>
  <si>
    <t>CHAILLOU Gabin</t>
  </si>
  <si>
    <t>KAYSER William</t>
  </si>
  <si>
    <t>SERIE E</t>
  </si>
  <si>
    <t>SERIE A</t>
  </si>
  <si>
    <t>SERIE B</t>
  </si>
  <si>
    <t>SERIE C</t>
  </si>
  <si>
    <t>SERIE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</si>
</sst>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"/>
  </numFmts>
  <fonts count="20" x14ac:knownFonts="1">
    <font>
      <sz val="10"/>
      <name val="Arial"/>
      <family val="2"/>
    </font>
    <font>
      <b/>
      <sz val="16"/>
      <name val="Arial"/>
      <family val="2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43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6"/>
        <bgColor indexed="24"/>
      </patternFill>
    </fill>
    <fill>
      <patternFill patternType="solid">
        <fgColor indexed="13"/>
        <bgColor indexed="34"/>
      </patternFill>
    </fill>
    <fill>
      <patternFill patternType="solid">
        <fgColor indexed="15"/>
        <bgColor indexed="35"/>
      </patternFill>
    </fill>
    <fill>
      <patternFill patternType="solid">
        <fgColor indexed="31"/>
        <bgColor indexed="44"/>
      </patternFill>
    </fill>
    <fill>
      <patternFill patternType="solid">
        <fgColor indexed="49"/>
        <bgColor indexed="44"/>
      </patternFill>
    </fill>
    <fill>
      <patternFill patternType="solid">
        <fgColor indexed="9"/>
        <bgColor indexed="26"/>
      </patternFill>
    </fill>
    <fill>
      <patternFill patternType="solid">
        <fgColor theme="9" tint="0.39997558519241921"/>
        <bgColor indexed="54"/>
      </patternFill>
    </fill>
  </fills>
  <borders count="5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31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9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0" fontId="11" fillId="0" borderId="1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textRotation="90"/>
    </xf>
    <xf numFmtId="0" fontId="10" fillId="2" borderId="3" xfId="0" applyFont="1" applyFill="1" applyBorder="1" applyAlignment="1">
      <alignment horizontal="center" vertical="center" textRotation="90"/>
    </xf>
    <xf numFmtId="0" fontId="10" fillId="2" borderId="4" xfId="0" applyFont="1" applyFill="1" applyBorder="1" applyAlignment="1">
      <alignment horizontal="center" vertical="center" textRotation="90"/>
    </xf>
    <xf numFmtId="0" fontId="10" fillId="3" borderId="2" xfId="0" applyFont="1" applyFill="1" applyBorder="1" applyAlignment="1">
      <alignment horizontal="center" vertical="center" textRotation="90"/>
    </xf>
    <xf numFmtId="0" fontId="10" fillId="3" borderId="3" xfId="0" applyFont="1" applyFill="1" applyBorder="1" applyAlignment="1">
      <alignment horizontal="center" vertical="center" textRotation="90"/>
    </xf>
    <xf numFmtId="0" fontId="10" fillId="3" borderId="4" xfId="0" applyFont="1" applyFill="1" applyBorder="1" applyAlignment="1">
      <alignment horizontal="center" vertical="center" textRotation="90"/>
    </xf>
    <xf numFmtId="0" fontId="10" fillId="4" borderId="2" xfId="0" applyFont="1" applyFill="1" applyBorder="1" applyAlignment="1">
      <alignment horizontal="center" vertical="center" textRotation="90"/>
    </xf>
    <xf numFmtId="0" fontId="10" fillId="4" borderId="3" xfId="0" applyFont="1" applyFill="1" applyBorder="1" applyAlignment="1">
      <alignment horizontal="center" vertical="center" textRotation="90"/>
    </xf>
    <xf numFmtId="0" fontId="10" fillId="4" borderId="4" xfId="0" applyFont="1" applyFill="1" applyBorder="1" applyAlignment="1">
      <alignment horizontal="center" vertical="center" textRotation="90"/>
    </xf>
    <xf numFmtId="0" fontId="10" fillId="5" borderId="2" xfId="0" applyFont="1" applyFill="1" applyBorder="1" applyAlignment="1">
      <alignment horizontal="center" vertical="center" textRotation="90"/>
    </xf>
    <xf numFmtId="0" fontId="10" fillId="5" borderId="3" xfId="0" applyFont="1" applyFill="1" applyBorder="1" applyAlignment="1">
      <alignment horizontal="center" vertical="center" textRotation="90"/>
    </xf>
    <xf numFmtId="0" fontId="10" fillId="5" borderId="4" xfId="0" applyFont="1" applyFill="1" applyBorder="1" applyAlignment="1">
      <alignment horizontal="center" vertical="center" textRotation="90"/>
    </xf>
    <xf numFmtId="0" fontId="10" fillId="6" borderId="2" xfId="0" applyFont="1" applyFill="1" applyBorder="1" applyAlignment="1">
      <alignment horizontal="center" vertical="center" textRotation="90"/>
    </xf>
    <xf numFmtId="0" fontId="10" fillId="6" borderId="3" xfId="0" applyFont="1" applyFill="1" applyBorder="1" applyAlignment="1">
      <alignment horizontal="center" vertical="center" textRotation="90"/>
    </xf>
    <xf numFmtId="0" fontId="10" fillId="6" borderId="4" xfId="0" applyFont="1" applyFill="1" applyBorder="1" applyAlignment="1">
      <alignment horizontal="center" vertical="center" textRotation="90"/>
    </xf>
    <xf numFmtId="0" fontId="10" fillId="7" borderId="2" xfId="0" applyFont="1" applyFill="1" applyBorder="1" applyAlignment="1">
      <alignment horizontal="center" vertical="center" textRotation="90"/>
    </xf>
    <xf numFmtId="0" fontId="10" fillId="7" borderId="3" xfId="0" applyFont="1" applyFill="1" applyBorder="1" applyAlignment="1">
      <alignment horizontal="center" vertical="center" textRotation="90"/>
    </xf>
    <xf numFmtId="0" fontId="10" fillId="7" borderId="4" xfId="0" applyFont="1" applyFill="1" applyBorder="1" applyAlignment="1">
      <alignment horizontal="center" vertical="center" textRotation="90"/>
    </xf>
    <xf numFmtId="0" fontId="10" fillId="8" borderId="2" xfId="0" applyFont="1" applyFill="1" applyBorder="1" applyAlignment="1">
      <alignment horizontal="center" vertical="center" textRotation="90"/>
    </xf>
    <xf numFmtId="0" fontId="10" fillId="8" borderId="3" xfId="0" applyFont="1" applyFill="1" applyBorder="1" applyAlignment="1">
      <alignment horizontal="center" vertical="center" textRotation="90"/>
    </xf>
    <xf numFmtId="0" fontId="10" fillId="8" borderId="4" xfId="0" applyFont="1" applyFill="1" applyBorder="1" applyAlignment="1">
      <alignment horizontal="center" vertical="center" textRotation="90"/>
    </xf>
    <xf numFmtId="0" fontId="11" fillId="0" borderId="4" xfId="0" applyFont="1" applyBorder="1" applyAlignment="1">
      <alignment textRotation="90"/>
    </xf>
    <xf numFmtId="0" fontId="10" fillId="9" borderId="3" xfId="0" applyFont="1" applyFill="1" applyBorder="1" applyAlignment="1">
      <alignment horizontal="center" vertical="center" textRotation="90"/>
    </xf>
    <xf numFmtId="0" fontId="10" fillId="10" borderId="3" xfId="0" applyFont="1" applyFill="1" applyBorder="1" applyAlignment="1">
      <alignment horizontal="center" vertical="center" textRotation="90"/>
    </xf>
    <xf numFmtId="0" fontId="1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1" borderId="0" xfId="0" applyFill="1"/>
    <xf numFmtId="0" fontId="0" fillId="0" borderId="13" xfId="0" applyBorder="1"/>
    <xf numFmtId="0" fontId="10" fillId="2" borderId="14" xfId="0" applyFont="1" applyFill="1" applyBorder="1" applyAlignment="1">
      <alignment horizontal="center" vertical="center" textRotation="90"/>
    </xf>
    <xf numFmtId="0" fontId="10" fillId="5" borderId="14" xfId="0" applyFont="1" applyFill="1" applyBorder="1" applyAlignment="1">
      <alignment horizontal="center" vertical="center" textRotation="90"/>
    </xf>
    <xf numFmtId="0" fontId="10" fillId="6" borderId="14" xfId="0" applyFont="1" applyFill="1" applyBorder="1" applyAlignment="1">
      <alignment horizontal="center" vertical="center" textRotation="90"/>
    </xf>
    <xf numFmtId="0" fontId="0" fillId="2" borderId="15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0" fillId="0" borderId="18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/>
    <xf numFmtId="0" fontId="0" fillId="0" borderId="12" xfId="0" applyBorder="1"/>
    <xf numFmtId="0" fontId="0" fillId="0" borderId="21" xfId="0" applyBorder="1"/>
    <xf numFmtId="14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4" fontId="0" fillId="0" borderId="25" xfId="0" applyNumberForma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164" fontId="0" fillId="0" borderId="28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164" fontId="0" fillId="0" borderId="20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0" xfId="0" applyBorder="1"/>
    <xf numFmtId="0" fontId="0" fillId="0" borderId="17" xfId="0" applyBorder="1"/>
    <xf numFmtId="0" fontId="0" fillId="0" borderId="31" xfId="0" applyBorder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8" xfId="0" applyBorder="1"/>
    <xf numFmtId="0" fontId="0" fillId="0" borderId="11" xfId="0" applyBorder="1"/>
    <xf numFmtId="0" fontId="0" fillId="0" borderId="19" xfId="0" applyBorder="1"/>
    <xf numFmtId="0" fontId="0" fillId="0" borderId="23" xfId="0" applyBorder="1"/>
    <xf numFmtId="0" fontId="0" fillId="0" borderId="24" xfId="0" applyBorder="1"/>
    <xf numFmtId="0" fontId="0" fillId="0" borderId="40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/>
    </xf>
    <xf numFmtId="0" fontId="14" fillId="8" borderId="7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/>
    </xf>
    <xf numFmtId="0" fontId="14" fillId="9" borderId="7" xfId="0" applyFont="1" applyFill="1" applyBorder="1" applyAlignment="1">
      <alignment horizontal="center" vertical="center"/>
    </xf>
    <xf numFmtId="0" fontId="14" fillId="10" borderId="7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11" borderId="11" xfId="0" applyFont="1" applyFill="1" applyBorder="1" applyAlignment="1">
      <alignment horizontal="center" vertical="center"/>
    </xf>
    <xf numFmtId="0" fontId="14" fillId="11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11" borderId="0" xfId="0" applyFont="1" applyFill="1"/>
    <xf numFmtId="0" fontId="14" fillId="0" borderId="13" xfId="0" applyFont="1" applyBorder="1"/>
    <xf numFmtId="0" fontId="14" fillId="2" borderId="15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14" fillId="10" borderId="8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64" fontId="14" fillId="0" borderId="18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/>
    <xf numFmtId="0" fontId="14" fillId="0" borderId="12" xfId="0" applyFont="1" applyBorder="1"/>
    <xf numFmtId="0" fontId="14" fillId="0" borderId="21" xfId="0" applyFont="1" applyBorder="1"/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37" xfId="0" applyFont="1" applyBorder="1"/>
    <xf numFmtId="0" fontId="14" fillId="0" borderId="38" xfId="0" applyFont="1" applyBorder="1"/>
    <xf numFmtId="0" fontId="14" fillId="0" borderId="36" xfId="0" applyFont="1" applyBorder="1"/>
    <xf numFmtId="164" fontId="14" fillId="0" borderId="25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14" fontId="14" fillId="0" borderId="25" xfId="0" applyNumberFormat="1" applyFont="1" applyBorder="1" applyAlignment="1">
      <alignment horizontal="center" vertical="center"/>
    </xf>
    <xf numFmtId="0" fontId="14" fillId="0" borderId="28" xfId="0" applyFont="1" applyBorder="1"/>
    <xf numFmtId="0" fontId="14" fillId="0" borderId="29" xfId="0" applyFont="1" applyBorder="1"/>
    <xf numFmtId="164" fontId="14" fillId="0" borderId="28" xfId="0" applyNumberFormat="1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5" xfId="0" applyFont="1" applyBorder="1"/>
    <xf numFmtId="0" fontId="14" fillId="0" borderId="26" xfId="0" applyFont="1" applyBorder="1"/>
    <xf numFmtId="0" fontId="14" fillId="0" borderId="27" xfId="0" applyFont="1" applyBorder="1"/>
    <xf numFmtId="0" fontId="14" fillId="0" borderId="25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/>
    <xf numFmtId="0" fontId="14" fillId="0" borderId="33" xfId="0" applyFont="1" applyBorder="1"/>
    <xf numFmtId="0" fontId="14" fillId="0" borderId="34" xfId="0" applyFont="1" applyBorder="1"/>
    <xf numFmtId="164" fontId="14" fillId="0" borderId="20" xfId="0" applyNumberFormat="1" applyFont="1" applyBorder="1" applyAlignment="1">
      <alignment horizontal="center" vertical="center"/>
    </xf>
    <xf numFmtId="164" fontId="14" fillId="0" borderId="35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164" fontId="14" fillId="0" borderId="37" xfId="0" applyNumberFormat="1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164" fontId="14" fillId="0" borderId="32" xfId="0" applyNumberFormat="1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0" xfId="0" applyFont="1" applyBorder="1"/>
    <xf numFmtId="0" fontId="14" fillId="0" borderId="17" xfId="0" applyFont="1" applyBorder="1"/>
    <xf numFmtId="0" fontId="14" fillId="0" borderId="31" xfId="0" applyFont="1" applyBorder="1"/>
    <xf numFmtId="164" fontId="14" fillId="0" borderId="0" xfId="0" applyNumberFormat="1" applyFont="1" applyAlignment="1">
      <alignment horizontal="center" vertical="center"/>
    </xf>
    <xf numFmtId="0" fontId="10" fillId="12" borderId="2" xfId="0" applyFont="1" applyFill="1" applyBorder="1" applyAlignment="1">
      <alignment horizontal="center" vertical="center" textRotation="90"/>
    </xf>
    <xf numFmtId="0" fontId="10" fillId="12" borderId="3" xfId="0" applyFont="1" applyFill="1" applyBorder="1" applyAlignment="1">
      <alignment horizontal="center" vertical="center" textRotation="90"/>
    </xf>
    <xf numFmtId="0" fontId="10" fillId="12" borderId="4" xfId="0" applyFont="1" applyFill="1" applyBorder="1" applyAlignment="1">
      <alignment horizontal="center" vertical="center" textRotation="90"/>
    </xf>
    <xf numFmtId="0" fontId="0" fillId="12" borderId="6" xfId="0" applyFill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0" fontId="0" fillId="12" borderId="8" xfId="0" applyFill="1" applyBorder="1" applyAlignment="1">
      <alignment horizontal="center" vertical="center"/>
    </xf>
    <xf numFmtId="0" fontId="14" fillId="12" borderId="6" xfId="0" applyFont="1" applyFill="1" applyBorder="1" applyAlignment="1">
      <alignment horizontal="center" vertical="center"/>
    </xf>
    <xf numFmtId="0" fontId="14" fillId="12" borderId="7" xfId="0" applyFont="1" applyFill="1" applyBorder="1" applyAlignment="1">
      <alignment horizontal="center" vertical="center"/>
    </xf>
    <xf numFmtId="0" fontId="14" fillId="12" borderId="8" xfId="0" applyFont="1" applyFill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44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0" fontId="0" fillId="0" borderId="44" xfId="0" applyBorder="1"/>
    <xf numFmtId="0" fontId="0" fillId="0" borderId="0" xfId="0" applyBorder="1"/>
    <xf numFmtId="0" fontId="4" fillId="0" borderId="44" xfId="0" applyFont="1" applyBorder="1"/>
    <xf numFmtId="0" fontId="15" fillId="0" borderId="5" xfId="0" applyFont="1" applyFill="1" applyBorder="1" applyAlignment="1" applyProtection="1">
      <alignment horizontal="left" vertical="center"/>
    </xf>
    <xf numFmtId="0" fontId="9" fillId="0" borderId="4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45" xfId="0" applyFont="1" applyBorder="1" applyAlignment="1">
      <alignment horizontal="center" vertical="center"/>
    </xf>
    <xf numFmtId="14" fontId="0" fillId="0" borderId="22" xfId="0" quotePrefix="1" applyNumberFormat="1" applyBorder="1" applyAlignment="1">
      <alignment horizontal="center" vertical="center"/>
    </xf>
    <xf numFmtId="164" fontId="0" fillId="0" borderId="25" xfId="0" quotePrefix="1" applyNumberFormat="1" applyBorder="1" applyAlignment="1">
      <alignment horizontal="center" vertical="center"/>
    </xf>
    <xf numFmtId="164" fontId="0" fillId="0" borderId="28" xfId="0" quotePrefix="1" applyNumberForma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49" xfId="0" applyFont="1" applyBorder="1" applyAlignment="1">
      <alignment horizontal="left" vertical="center"/>
    </xf>
    <xf numFmtId="0" fontId="9" fillId="0" borderId="27" xfId="0" applyFont="1" applyBorder="1" applyAlignment="1">
      <alignment horizontal="center" vertical="center"/>
    </xf>
    <xf numFmtId="0" fontId="15" fillId="0" borderId="45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10" fillId="8" borderId="5" xfId="0" applyFont="1" applyFill="1" applyBorder="1" applyAlignment="1">
      <alignment horizontal="center"/>
    </xf>
    <xf numFmtId="0" fontId="10" fillId="12" borderId="5" xfId="0" applyFont="1" applyFill="1" applyBorder="1" applyAlignment="1">
      <alignment horizontal="center"/>
    </xf>
    <xf numFmtId="14" fontId="10" fillId="2" borderId="5" xfId="0" applyNumberFormat="1" applyFont="1" applyFill="1" applyBorder="1" applyAlignment="1">
      <alignment horizontal="center"/>
    </xf>
    <xf numFmtId="14" fontId="10" fillId="3" borderId="5" xfId="0" applyNumberFormat="1" applyFont="1" applyFill="1" applyBorder="1" applyAlignment="1">
      <alignment horizontal="center"/>
    </xf>
    <xf numFmtId="14" fontId="10" fillId="4" borderId="5" xfId="0" applyNumberFormat="1" applyFont="1" applyFill="1" applyBorder="1" applyAlignment="1">
      <alignment horizontal="center"/>
    </xf>
    <xf numFmtId="14" fontId="10" fillId="5" borderId="5" xfId="0" applyNumberFormat="1" applyFont="1" applyFill="1" applyBorder="1" applyAlignment="1">
      <alignment horizontal="center"/>
    </xf>
    <xf numFmtId="14" fontId="10" fillId="6" borderId="5" xfId="0" applyNumberFormat="1" applyFont="1" applyFill="1" applyBorder="1" applyAlignment="1">
      <alignment horizontal="center"/>
    </xf>
    <xf numFmtId="14" fontId="10" fillId="7" borderId="9" xfId="0" applyNumberFormat="1" applyFont="1" applyFill="1" applyBorder="1" applyAlignment="1">
      <alignment horizontal="center"/>
    </xf>
    <xf numFmtId="14" fontId="10" fillId="8" borderId="9" xfId="0" applyNumberFormat="1" applyFont="1" applyFill="1" applyBorder="1" applyAlignment="1">
      <alignment horizontal="center"/>
    </xf>
    <xf numFmtId="14" fontId="10" fillId="12" borderId="9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4" borderId="24" xfId="0" applyFont="1" applyFill="1" applyBorder="1" applyAlignment="1">
      <alignment horizontal="center"/>
    </xf>
    <xf numFmtId="0" fontId="10" fillId="5" borderId="46" xfId="0" applyFont="1" applyFill="1" applyBorder="1" applyAlignment="1">
      <alignment horizontal="center"/>
    </xf>
    <xf numFmtId="0" fontId="10" fillId="6" borderId="46" xfId="0" applyFont="1" applyFill="1" applyBorder="1" applyAlignment="1">
      <alignment horizontal="center"/>
    </xf>
    <xf numFmtId="0" fontId="10" fillId="7" borderId="46" xfId="0" applyFont="1" applyFill="1" applyBorder="1" applyAlignment="1">
      <alignment horizontal="center"/>
    </xf>
    <xf numFmtId="0" fontId="10" fillId="8" borderId="46" xfId="0" applyFont="1" applyFill="1" applyBorder="1" applyAlignment="1">
      <alignment horizontal="center"/>
    </xf>
    <xf numFmtId="0" fontId="10" fillId="12" borderId="46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6666"/>
      <rgbColor rgb="009999FF"/>
      <rgbColor rgb="00993366"/>
      <rgbColor rgb="00FFFFC0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69FFFF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9" dropStyle="combo" dx="15" fmlaLink="$E$7" fmlaRange="$AH$2:$AH$9" sel="5" val="0"/>
</file>

<file path=xl/ctrlProps/ctrlProp10.xml><?xml version="1.0" encoding="utf-8"?>
<formControlPr xmlns="http://schemas.microsoft.com/office/spreadsheetml/2009/9/main" objectType="Drop" dropStyle="combo" dx="15" fmlaLink="$E$7" fmlaRange="$AH$2:$AH$9" sel="5" val="0"/>
</file>

<file path=xl/ctrlProps/ctrlProp11.xml><?xml version="1.0" encoding="utf-8"?>
<formControlPr xmlns="http://schemas.microsoft.com/office/spreadsheetml/2009/9/main" objectType="Drop" dropStyle="combo" dx="15" fmlaLink="$E$7" fmlaRange="$AK$3:$AK$9" sel="5" val="0"/>
</file>

<file path=xl/ctrlProps/ctrlProp12.xml><?xml version="1.0" encoding="utf-8"?>
<formControlPr xmlns="http://schemas.microsoft.com/office/spreadsheetml/2009/9/main" objectType="Drop" dropStyle="combo" dx="15" fmlaLink="$E$7" fmlaRange="$AH$3:$AH$9" sel="5" val="0"/>
</file>

<file path=xl/ctrlProps/ctrlProp13.xml><?xml version="1.0" encoding="utf-8"?>
<formControlPr xmlns="http://schemas.microsoft.com/office/spreadsheetml/2009/9/main" objectType="Drop" dropStyle="combo" dx="15" fmlaLink="$E$7" fmlaRange="$AH$2:$AH$9" sel="5" val="0"/>
</file>

<file path=xl/ctrlProps/ctrlProp2.xml><?xml version="1.0" encoding="utf-8"?>
<formControlPr xmlns="http://schemas.microsoft.com/office/spreadsheetml/2009/9/main" objectType="Drop" dropStyle="combo" dx="15" fmlaLink="$E$7" fmlaRange="$AK$3:$AK$9" sel="5" val="0"/>
</file>

<file path=xl/ctrlProps/ctrlProp3.xml><?xml version="1.0" encoding="utf-8"?>
<formControlPr xmlns="http://schemas.microsoft.com/office/spreadsheetml/2009/9/main" objectType="Drop" dropStyle="combo" dx="15" fmlaLink="$E$7" fmlaRange="$AH$3:$AH$9" sel="5" val="0"/>
</file>

<file path=xl/ctrlProps/ctrlProp4.xml><?xml version="1.0" encoding="utf-8"?>
<formControlPr xmlns="http://schemas.microsoft.com/office/spreadsheetml/2009/9/main" objectType="Drop" dropStyle="combo" dx="15" fmlaLink="$E$7" fmlaRange="$AH$2:$AH$9" sel="5" val="0"/>
</file>

<file path=xl/ctrlProps/ctrlProp5.xml><?xml version="1.0" encoding="utf-8"?>
<formControlPr xmlns="http://schemas.microsoft.com/office/spreadsheetml/2009/9/main" objectType="Drop" dropStyle="combo" dx="15" fmlaLink="$E$7" fmlaRange="$AK$3:$AK$9" sel="5" val="0"/>
</file>

<file path=xl/ctrlProps/ctrlProp6.xml><?xml version="1.0" encoding="utf-8"?>
<formControlPr xmlns="http://schemas.microsoft.com/office/spreadsheetml/2009/9/main" objectType="Drop" dropStyle="combo" dx="15" fmlaLink="$E$7" fmlaRange="$AH$3:$AH$9" sel="5" val="0"/>
</file>

<file path=xl/ctrlProps/ctrlProp7.xml><?xml version="1.0" encoding="utf-8"?>
<formControlPr xmlns="http://schemas.microsoft.com/office/spreadsheetml/2009/9/main" objectType="Drop" dropLines="61" dropStyle="combo" dx="15" fmlaLink="$E$7" fmlaRange="$AH$2:$AH$9" sel="5" val="0"/>
</file>

<file path=xl/ctrlProps/ctrlProp8.xml><?xml version="1.0" encoding="utf-8"?>
<formControlPr xmlns="http://schemas.microsoft.com/office/spreadsheetml/2009/9/main" objectType="Drop" dropStyle="combo" dx="15" fmlaLink="$E$7" fmlaRange="$AK$3:$AK$9" sel="5" val="0"/>
</file>

<file path=xl/ctrlProps/ctrlProp9.xml><?xml version="1.0" encoding="utf-8"?>
<formControlPr xmlns="http://schemas.microsoft.com/office/spreadsheetml/2009/9/main" objectType="Drop" dropStyle="combo" dx="15" fmlaLink="$E$7" fmlaRange="$AH$3:$AH$9" sel="5" val="0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12700</xdr:colOff>
          <xdr:row>2</xdr:row>
          <xdr:rowOff>0</xdr:rowOff>
        </xdr:from>
        <xdr:to>
          <xdr:col>14</xdr:col>
          <xdr:colOff>88900</xdr:colOff>
          <xdr:row>5</xdr:row>
          <xdr:rowOff>0</xdr:rowOff>
        </xdr:to>
        <xdr:sp macro="" textlink="">
          <xdr:nvSpPr>
            <xdr:cNvPr id="1042" name="Image 1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42D082F9-3B9C-4238-AB56-13C7C393F6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27</xdr:row>
          <xdr:rowOff>0</xdr:rowOff>
        </xdr:from>
        <xdr:to>
          <xdr:col>14</xdr:col>
          <xdr:colOff>63500</xdr:colOff>
          <xdr:row>29</xdr:row>
          <xdr:rowOff>190500</xdr:rowOff>
        </xdr:to>
        <xdr:sp macro="" textlink="">
          <xdr:nvSpPr>
            <xdr:cNvPr id="1043" name="Image 2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1B56E3EB-2012-8FA8-A1CE-FE250E9DAD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45</xdr:row>
          <xdr:rowOff>0</xdr:rowOff>
        </xdr:from>
        <xdr:to>
          <xdr:col>14</xdr:col>
          <xdr:colOff>63500</xdr:colOff>
          <xdr:row>48</xdr:row>
          <xdr:rowOff>0</xdr:rowOff>
        </xdr:to>
        <xdr:sp macro="" textlink="">
          <xdr:nvSpPr>
            <xdr:cNvPr id="1044" name="Image 5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F0DCD9FD-5B96-5EE1-E7AB-6E4EDE5D60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5</xdr:row>
          <xdr:rowOff>139700</xdr:rowOff>
        </xdr:from>
        <xdr:to>
          <xdr:col>3</xdr:col>
          <xdr:colOff>444500</xdr:colOff>
          <xdr:row>6</xdr:row>
          <xdr:rowOff>190500</xdr:rowOff>
        </xdr:to>
        <xdr:sp macro="" textlink="">
          <xdr:nvSpPr>
            <xdr:cNvPr id="1045" name="Drop Down 16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4F9FB1DB-67ED-F93C-2997-BBE5C70D2C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254000</xdr:colOff>
          <xdr:row>45</xdr:row>
          <xdr:rowOff>12700</xdr:rowOff>
        </xdr:from>
        <xdr:to>
          <xdr:col>39</xdr:col>
          <xdr:colOff>165100</xdr:colOff>
          <xdr:row>48</xdr:row>
          <xdr:rowOff>12700</xdr:rowOff>
        </xdr:to>
        <xdr:sp macro="" textlink="">
          <xdr:nvSpPr>
            <xdr:cNvPr id="1104" name="Object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418BA502-383D-4AE2-EFA7-29E810D426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</xdr:row>
          <xdr:rowOff>0</xdr:rowOff>
        </xdr:from>
        <xdr:to>
          <xdr:col>14</xdr:col>
          <xdr:colOff>63500</xdr:colOff>
          <xdr:row>5</xdr:row>
          <xdr:rowOff>0</xdr:rowOff>
        </xdr:to>
        <xdr:sp macro="" textlink="">
          <xdr:nvSpPr>
            <xdr:cNvPr id="2066" name="Image 1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26941A8E-C1CF-F873-DD17-0DCB8A3892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47</xdr:row>
          <xdr:rowOff>38100</xdr:rowOff>
        </xdr:from>
        <xdr:to>
          <xdr:col>14</xdr:col>
          <xdr:colOff>63500</xdr:colOff>
          <xdr:row>50</xdr:row>
          <xdr:rowOff>0</xdr:rowOff>
        </xdr:to>
        <xdr:sp macro="" textlink="">
          <xdr:nvSpPr>
            <xdr:cNvPr id="2067" name="Image 2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D026747F-8E53-5CD0-B396-1D3160D154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69</xdr:row>
          <xdr:rowOff>38100</xdr:rowOff>
        </xdr:from>
        <xdr:to>
          <xdr:col>12</xdr:col>
          <xdr:colOff>63500</xdr:colOff>
          <xdr:row>72</xdr:row>
          <xdr:rowOff>12700</xdr:rowOff>
        </xdr:to>
        <xdr:sp macro="" textlink="">
          <xdr:nvSpPr>
            <xdr:cNvPr id="2068" name="Image 5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B017622A-FF19-BEB7-8FFF-1A485B6C75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5</xdr:row>
          <xdr:rowOff>139700</xdr:rowOff>
        </xdr:from>
        <xdr:to>
          <xdr:col>3</xdr:col>
          <xdr:colOff>444500</xdr:colOff>
          <xdr:row>6</xdr:row>
          <xdr:rowOff>190500</xdr:rowOff>
        </xdr:to>
        <xdr:sp macro="" textlink="">
          <xdr:nvSpPr>
            <xdr:cNvPr id="2069" name="Drop Down 4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9C01B88D-D23B-C286-4D8E-C7429D925D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5</xdr:row>
          <xdr:rowOff>139700</xdr:rowOff>
        </xdr:from>
        <xdr:to>
          <xdr:col>3</xdr:col>
          <xdr:colOff>444500</xdr:colOff>
          <xdr:row>6</xdr:row>
          <xdr:rowOff>190500</xdr:rowOff>
        </xdr:to>
        <xdr:sp macro="" textlink="">
          <xdr:nvSpPr>
            <xdr:cNvPr id="2070" name="Drop Down 25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7A407CC3-4FF0-1233-C077-7C2EA2FA8D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5</xdr:row>
          <xdr:rowOff>139700</xdr:rowOff>
        </xdr:from>
        <xdr:to>
          <xdr:col>3</xdr:col>
          <xdr:colOff>444500</xdr:colOff>
          <xdr:row>6</xdr:row>
          <xdr:rowOff>190500</xdr:rowOff>
        </xdr:to>
        <xdr:sp macro="" textlink="">
          <xdr:nvSpPr>
            <xdr:cNvPr id="2071" name="Drop Down 46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C9B1F49B-2668-B1B2-C335-EB48D1FA92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317500</xdr:colOff>
          <xdr:row>69</xdr:row>
          <xdr:rowOff>50800</xdr:rowOff>
        </xdr:from>
        <xdr:to>
          <xdr:col>39</xdr:col>
          <xdr:colOff>254000</xdr:colOff>
          <xdr:row>72</xdr:row>
          <xdr:rowOff>38100</xdr:rowOff>
        </xdr:to>
        <xdr:sp macro="" textlink="">
          <xdr:nvSpPr>
            <xdr:cNvPr id="2132" name="Object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6A84EFC-4FC1-14B9-F5A3-D3F5271EAE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</xdr:row>
          <xdr:rowOff>0</xdr:rowOff>
        </xdr:from>
        <xdr:to>
          <xdr:col>14</xdr:col>
          <xdr:colOff>63500</xdr:colOff>
          <xdr:row>5</xdr:row>
          <xdr:rowOff>0</xdr:rowOff>
        </xdr:to>
        <xdr:sp macro="" textlink="">
          <xdr:nvSpPr>
            <xdr:cNvPr id="3090" name="Image 1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EA47B06D-36D9-2739-BB46-EDA99C0732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69</xdr:row>
          <xdr:rowOff>0</xdr:rowOff>
        </xdr:from>
        <xdr:to>
          <xdr:col>14</xdr:col>
          <xdr:colOff>63500</xdr:colOff>
          <xdr:row>72</xdr:row>
          <xdr:rowOff>0</xdr:rowOff>
        </xdr:to>
        <xdr:sp macro="" textlink="">
          <xdr:nvSpPr>
            <xdr:cNvPr id="3091" name="Image 2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4B67E0E4-5AA4-EBBF-7FD7-F03E450783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558800</xdr:colOff>
          <xdr:row>97</xdr:row>
          <xdr:rowOff>12700</xdr:rowOff>
        </xdr:from>
        <xdr:to>
          <xdr:col>11</xdr:col>
          <xdr:colOff>38100</xdr:colOff>
          <xdr:row>100</xdr:row>
          <xdr:rowOff>0</xdr:rowOff>
        </xdr:to>
        <xdr:sp macro="" textlink="">
          <xdr:nvSpPr>
            <xdr:cNvPr id="3092" name="Image 5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EC80E97B-AADA-1778-A08D-9F27E20BA4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5</xdr:row>
          <xdr:rowOff>139700</xdr:rowOff>
        </xdr:from>
        <xdr:to>
          <xdr:col>3</xdr:col>
          <xdr:colOff>444500</xdr:colOff>
          <xdr:row>6</xdr:row>
          <xdr:rowOff>190500</xdr:rowOff>
        </xdr:to>
        <xdr:sp macro="" textlink="">
          <xdr:nvSpPr>
            <xdr:cNvPr id="3093" name="Drop Down 4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24C0990F-C7CE-9B65-0536-EEE04E64F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5</xdr:row>
          <xdr:rowOff>139700</xdr:rowOff>
        </xdr:from>
        <xdr:to>
          <xdr:col>3</xdr:col>
          <xdr:colOff>444500</xdr:colOff>
          <xdr:row>6</xdr:row>
          <xdr:rowOff>190500</xdr:rowOff>
        </xdr:to>
        <xdr:sp macro="" textlink="">
          <xdr:nvSpPr>
            <xdr:cNvPr id="3094" name="Drop Down 25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5E8A1814-304E-BB5B-0AAF-F0EC07B1AB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5</xdr:row>
          <xdr:rowOff>139700</xdr:rowOff>
        </xdr:from>
        <xdr:to>
          <xdr:col>3</xdr:col>
          <xdr:colOff>444500</xdr:colOff>
          <xdr:row>6</xdr:row>
          <xdr:rowOff>190500</xdr:rowOff>
        </xdr:to>
        <xdr:sp macro="" textlink="">
          <xdr:nvSpPr>
            <xdr:cNvPr id="3095" name="Drop Down 46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960E373A-2F2D-4037-D286-F4046ED38D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304800</xdr:colOff>
          <xdr:row>97</xdr:row>
          <xdr:rowOff>88900</xdr:rowOff>
        </xdr:from>
        <xdr:to>
          <xdr:col>39</xdr:col>
          <xdr:colOff>317500</xdr:colOff>
          <xdr:row>100</xdr:row>
          <xdr:rowOff>63500</xdr:rowOff>
        </xdr:to>
        <xdr:sp macro="" textlink="">
          <xdr:nvSpPr>
            <xdr:cNvPr id="3157" name="Object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5550C3E-95EC-48C0-AC33-4171FE2727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</xdr:row>
          <xdr:rowOff>0</xdr:rowOff>
        </xdr:from>
        <xdr:to>
          <xdr:col>14</xdr:col>
          <xdr:colOff>63500</xdr:colOff>
          <xdr:row>5</xdr:row>
          <xdr:rowOff>0</xdr:rowOff>
        </xdr:to>
        <xdr:sp macro="" textlink="">
          <xdr:nvSpPr>
            <xdr:cNvPr id="4114" name="Image 1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C6C259E-A77E-B17E-EB20-E5F2A1AA1B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87</xdr:row>
          <xdr:rowOff>38100</xdr:rowOff>
        </xdr:from>
        <xdr:to>
          <xdr:col>11</xdr:col>
          <xdr:colOff>88900</xdr:colOff>
          <xdr:row>90</xdr:row>
          <xdr:rowOff>38100</xdr:rowOff>
        </xdr:to>
        <xdr:sp macro="" textlink="">
          <xdr:nvSpPr>
            <xdr:cNvPr id="4115" name="Image 5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7D56C237-C359-9E23-1D03-46CD05E400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5</xdr:row>
          <xdr:rowOff>139700</xdr:rowOff>
        </xdr:from>
        <xdr:to>
          <xdr:col>3</xdr:col>
          <xdr:colOff>444500</xdr:colOff>
          <xdr:row>6</xdr:row>
          <xdr:rowOff>190500</xdr:rowOff>
        </xdr:to>
        <xdr:sp macro="" textlink="">
          <xdr:nvSpPr>
            <xdr:cNvPr id="4116" name="Drop Down 4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AC4E7E29-CA8E-92D7-76CA-9BE82E5C5F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5</xdr:row>
          <xdr:rowOff>139700</xdr:rowOff>
        </xdr:from>
        <xdr:to>
          <xdr:col>3</xdr:col>
          <xdr:colOff>444500</xdr:colOff>
          <xdr:row>6</xdr:row>
          <xdr:rowOff>190500</xdr:rowOff>
        </xdr:to>
        <xdr:sp macro="" textlink="">
          <xdr:nvSpPr>
            <xdr:cNvPr id="4117" name="Drop Down 25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17FD7C25-69C5-3D2C-381F-001F4501BB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67</xdr:row>
          <xdr:rowOff>215900</xdr:rowOff>
        </xdr:from>
        <xdr:to>
          <xdr:col>14</xdr:col>
          <xdr:colOff>63500</xdr:colOff>
          <xdr:row>70</xdr:row>
          <xdr:rowOff>139700</xdr:rowOff>
        </xdr:to>
        <xdr:sp macro="" textlink="">
          <xdr:nvSpPr>
            <xdr:cNvPr id="4118" name="Image 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4C629868-8339-9613-E74C-72C69C0324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5</xdr:row>
          <xdr:rowOff>139700</xdr:rowOff>
        </xdr:from>
        <xdr:to>
          <xdr:col>3</xdr:col>
          <xdr:colOff>444500</xdr:colOff>
          <xdr:row>6</xdr:row>
          <xdr:rowOff>190500</xdr:rowOff>
        </xdr:to>
        <xdr:sp macro="" textlink="">
          <xdr:nvSpPr>
            <xdr:cNvPr id="4119" name="Drop Down 46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F7C67880-40D5-BE26-7632-F397FCF8B4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152400</xdr:colOff>
          <xdr:row>87</xdr:row>
          <xdr:rowOff>88900</xdr:rowOff>
        </xdr:from>
        <xdr:to>
          <xdr:col>39</xdr:col>
          <xdr:colOff>101600</xdr:colOff>
          <xdr:row>90</xdr:row>
          <xdr:rowOff>88900</xdr:rowOff>
        </xdr:to>
        <xdr:sp macro="" textlink="">
          <xdr:nvSpPr>
            <xdr:cNvPr id="4180" name="Object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CC6191FF-1876-F6E2-3CC2-1163965EED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</xdr:row>
          <xdr:rowOff>0</xdr:rowOff>
        </xdr:from>
        <xdr:to>
          <xdr:col>14</xdr:col>
          <xdr:colOff>63500</xdr:colOff>
          <xdr:row>5</xdr:row>
          <xdr:rowOff>0</xdr:rowOff>
        </xdr:to>
        <xdr:sp macro="" textlink="">
          <xdr:nvSpPr>
            <xdr:cNvPr id="5138" name="Image 1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BD840B0B-2EA0-797C-781D-1E2F68DAA0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64</xdr:row>
          <xdr:rowOff>0</xdr:rowOff>
        </xdr:from>
        <xdr:to>
          <xdr:col>14</xdr:col>
          <xdr:colOff>63500</xdr:colOff>
          <xdr:row>67</xdr:row>
          <xdr:rowOff>0</xdr:rowOff>
        </xdr:to>
        <xdr:sp macro="" textlink="">
          <xdr:nvSpPr>
            <xdr:cNvPr id="5139" name="Image 2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84BE75D2-07E8-14FD-0FC2-AA86AFFFD2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88</xdr:row>
          <xdr:rowOff>38100</xdr:rowOff>
        </xdr:from>
        <xdr:to>
          <xdr:col>12</xdr:col>
          <xdr:colOff>63500</xdr:colOff>
          <xdr:row>91</xdr:row>
          <xdr:rowOff>0</xdr:rowOff>
        </xdr:to>
        <xdr:sp macro="" textlink="">
          <xdr:nvSpPr>
            <xdr:cNvPr id="5140" name="Image 5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C44306F1-34D2-F63E-6EEE-1F96EC0080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5</xdr:row>
          <xdr:rowOff>139700</xdr:rowOff>
        </xdr:from>
        <xdr:to>
          <xdr:col>3</xdr:col>
          <xdr:colOff>444500</xdr:colOff>
          <xdr:row>6</xdr:row>
          <xdr:rowOff>190500</xdr:rowOff>
        </xdr:to>
        <xdr:sp macro="" textlink="">
          <xdr:nvSpPr>
            <xdr:cNvPr id="5141" name="Drop Down 4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CFBBBF68-AEB5-C5EE-86AE-493A569FF3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0</xdr:colOff>
          <xdr:row>88</xdr:row>
          <xdr:rowOff>50800</xdr:rowOff>
        </xdr:from>
        <xdr:to>
          <xdr:col>41</xdr:col>
          <xdr:colOff>317500</xdr:colOff>
          <xdr:row>91</xdr:row>
          <xdr:rowOff>38100</xdr:rowOff>
        </xdr:to>
        <xdr:sp macro="" textlink="">
          <xdr:nvSpPr>
            <xdr:cNvPr id="5142" name="Image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47F2D470-66EC-A0C7-462C-DFB68A4CF3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5</xdr:row>
          <xdr:rowOff>139700</xdr:rowOff>
        </xdr:from>
        <xdr:to>
          <xdr:col>3</xdr:col>
          <xdr:colOff>444500</xdr:colOff>
          <xdr:row>6</xdr:row>
          <xdr:rowOff>190500</xdr:rowOff>
        </xdr:to>
        <xdr:sp macro="" textlink="">
          <xdr:nvSpPr>
            <xdr:cNvPr id="5143" name="Drop Down 4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E09154A8-EA12-CE5B-724D-3502997AE4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5</xdr:row>
          <xdr:rowOff>139700</xdr:rowOff>
        </xdr:from>
        <xdr:to>
          <xdr:col>3</xdr:col>
          <xdr:colOff>444500</xdr:colOff>
          <xdr:row>6</xdr:row>
          <xdr:rowOff>190500</xdr:rowOff>
        </xdr:to>
        <xdr:sp macro="" textlink="">
          <xdr:nvSpPr>
            <xdr:cNvPr id="5144" name="Drop Down 6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68FF3289-D46C-7F2B-0532-56F7F538E1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10" Type="http://schemas.openxmlformats.org/officeDocument/2006/relationships/comments" Target="../comments1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8.bin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7.bin"/><Relationship Id="rId12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6.bin"/><Relationship Id="rId11" Type="http://schemas.openxmlformats.org/officeDocument/2006/relationships/ctrlProp" Target="../ctrlProps/ctrlProp4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3.xml"/><Relationship Id="rId4" Type="http://schemas.openxmlformats.org/officeDocument/2006/relationships/oleObject" Target="../embeddings/oleObject5.bin"/><Relationship Id="rId9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11.bin"/><Relationship Id="rId12" Type="http://schemas.openxmlformats.org/officeDocument/2006/relationships/comments" Target="../comment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0.bin"/><Relationship Id="rId11" Type="http://schemas.openxmlformats.org/officeDocument/2006/relationships/ctrlProp" Target="../ctrlProps/ctrlProp7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6.xml"/><Relationship Id="rId4" Type="http://schemas.openxmlformats.org/officeDocument/2006/relationships/oleObject" Target="../embeddings/oleObject9.bin"/><Relationship Id="rId9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6.bin"/><Relationship Id="rId3" Type="http://schemas.openxmlformats.org/officeDocument/2006/relationships/vmlDrawing" Target="../drawings/vmlDrawing4.vml"/><Relationship Id="rId7" Type="http://schemas.openxmlformats.org/officeDocument/2006/relationships/oleObject" Target="../embeddings/oleObject15.bin"/><Relationship Id="rId12" Type="http://schemas.openxmlformats.org/officeDocument/2006/relationships/comments" Target="../comments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4.bin"/><Relationship Id="rId11" Type="http://schemas.openxmlformats.org/officeDocument/2006/relationships/ctrlProp" Target="../ctrlProps/ctrlProp10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9.xml"/><Relationship Id="rId4" Type="http://schemas.openxmlformats.org/officeDocument/2006/relationships/oleObject" Target="../embeddings/oleObject13.bin"/><Relationship Id="rId9" Type="http://schemas.openxmlformats.org/officeDocument/2006/relationships/ctrlProp" Target="../ctrlProps/ctrlProp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0.bin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19.bin"/><Relationship Id="rId12" Type="http://schemas.openxmlformats.org/officeDocument/2006/relationships/comments" Target="../comments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8.bin"/><Relationship Id="rId11" Type="http://schemas.openxmlformats.org/officeDocument/2006/relationships/ctrlProp" Target="../ctrlProps/ctrlProp13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12.xml"/><Relationship Id="rId4" Type="http://schemas.openxmlformats.org/officeDocument/2006/relationships/oleObject" Target="../embeddings/oleObject17.bin"/><Relationship Id="rId9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E146"/>
  <sheetViews>
    <sheetView topLeftCell="A79" workbookViewId="0">
      <selection activeCell="AH19" sqref="AH19"/>
    </sheetView>
  </sheetViews>
  <sheetFormatPr baseColWidth="10" defaultColWidth="11.5" defaultRowHeight="13" x14ac:dyDescent="0.15"/>
  <cols>
    <col min="1" max="1" width="3.6640625" style="142" customWidth="1"/>
    <col min="2" max="2" width="5.5" style="142" customWidth="1"/>
    <col min="3" max="3" width="5.1640625" style="142" customWidth="1"/>
    <col min="4" max="4" width="21.83203125" style="142" customWidth="1"/>
    <col min="5" max="5" width="15.33203125" style="142" customWidth="1"/>
    <col min="6" max="6" width="6.5" style="142" customWidth="1"/>
    <col min="7" max="8" width="3.33203125" style="142" hidden="1" customWidth="1"/>
    <col min="9" max="9" width="4.6640625" style="142" hidden="1" customWidth="1"/>
    <col min="10" max="11" width="3.33203125" style="142" hidden="1" customWidth="1"/>
    <col min="12" max="12" width="4.33203125" style="142" hidden="1" customWidth="1"/>
    <col min="13" max="17" width="3.33203125" style="142" hidden="1" customWidth="1"/>
    <col min="18" max="18" width="3.6640625" style="142" hidden="1" customWidth="1"/>
    <col min="19" max="20" width="3.33203125" style="142" customWidth="1"/>
    <col min="21" max="21" width="4.5" style="142" customWidth="1"/>
    <col min="22" max="23" width="3.33203125" style="142" customWidth="1"/>
    <col min="24" max="24" width="3.83203125" style="142" customWidth="1"/>
    <col min="25" max="26" width="3.33203125" style="142" customWidth="1"/>
    <col min="27" max="27" width="3.83203125" style="142" customWidth="1"/>
    <col min="28" max="29" width="3.33203125" style="142" customWidth="1"/>
    <col min="30" max="30" width="3.6640625" style="142" customWidth="1"/>
    <col min="31" max="31" width="4" style="142" customWidth="1"/>
    <col min="32" max="32" width="3.33203125" style="142" customWidth="1"/>
    <col min="33" max="33" width="4.1640625" style="142" customWidth="1"/>
    <col min="34" max="34" width="11.5" style="142"/>
    <col min="35" max="35" width="3.33203125" style="142" customWidth="1"/>
    <col min="36" max="36" width="4.6640625" style="142" customWidth="1"/>
    <col min="37" max="38" width="3.33203125" style="142" customWidth="1"/>
    <col min="39" max="39" width="4.5" style="142" customWidth="1"/>
    <col min="40" max="41" width="3.33203125" style="142" customWidth="1"/>
    <col min="42" max="42" width="4.5" style="142" customWidth="1"/>
    <col min="43" max="44" width="3.33203125" style="142" customWidth="1"/>
    <col min="45" max="45" width="4.6640625" style="142" customWidth="1"/>
    <col min="46" max="47" width="3.33203125" style="142" customWidth="1"/>
    <col min="48" max="48" width="4.33203125" style="142" customWidth="1"/>
    <col min="49" max="50" width="3.33203125" style="142" customWidth="1"/>
    <col min="51" max="51" width="4.5" style="142" customWidth="1"/>
    <col min="52" max="53" width="3.33203125" style="142" customWidth="1"/>
    <col min="54" max="54" width="4.5" style="142" customWidth="1"/>
    <col min="55" max="55" width="3.6640625" style="142" customWidth="1"/>
    <col min="56" max="56" width="3.33203125" style="142" customWidth="1"/>
    <col min="57" max="57" width="4.5" style="142" customWidth="1"/>
    <col min="58" max="16384" width="11.5" style="142"/>
  </cols>
  <sheetData>
    <row r="1" spans="1:57" ht="29.25" customHeight="1" x14ac:dyDescent="0.2">
      <c r="C1" t="s">
        <v>0</v>
      </c>
      <c r="D1"/>
      <c r="E1"/>
      <c r="F1"/>
      <c r="G1"/>
      <c r="H1"/>
      <c r="I1"/>
      <c r="J1"/>
      <c r="K1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</row>
    <row r="2" spans="1:57" ht="18" x14ac:dyDescent="0.2">
      <c r="D2" s="142" t="s">
        <v>1</v>
      </c>
      <c r="E2" s="142" t="s">
        <v>1</v>
      </c>
      <c r="AE2" s="2">
        <f>IF(E7=1,SUM(G11:G17),IF(E7=2,SUM(J11:J17),IF(E7=3,SUM(M11:M17),IF(E7=4,SUM(P11:P17),IF(E7=5,SUM(S11:S17),IF(E7=6,SUM(V11:V17),IF(E7=7,SUM(Y11:Y17))))))))</f>
        <v>3</v>
      </c>
      <c r="AH2" s="2" t="s">
        <v>2</v>
      </c>
      <c r="AI2" s="297" t="s">
        <v>3</v>
      </c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97"/>
      <c r="AZ2" s="297"/>
      <c r="BA2" s="297"/>
      <c r="BB2" s="297"/>
      <c r="BD2" s="143"/>
      <c r="BE2" s="143"/>
    </row>
    <row r="3" spans="1:57" x14ac:dyDescent="0.15">
      <c r="AE3" s="2">
        <f>IF(E7=1,SUM(G37:G39),IF(E7=2,SUM(J37:J39),IF(E7=3,SUM(M37:M39),IF(E7=4,SUM(P37:P39),IF(E7=5,SUM(S37:S39),IF(E7=6,SUM(V37:V39),IF(E7=7,SUM(Y37:Y39))))))))</f>
        <v>2</v>
      </c>
      <c r="AH3" s="3" t="s">
        <v>4</v>
      </c>
    </row>
    <row r="4" spans="1:57" ht="14" x14ac:dyDescent="0.15">
      <c r="D4" s="4" t="s">
        <v>5</v>
      </c>
      <c r="E4" s="5">
        <v>2016</v>
      </c>
      <c r="AE4" s="6"/>
      <c r="AH4" s="3" t="s">
        <v>6</v>
      </c>
    </row>
    <row r="5" spans="1:57" ht="14" x14ac:dyDescent="0.15">
      <c r="D5" s="4" t="s">
        <v>7</v>
      </c>
      <c r="E5" t="s">
        <v>8</v>
      </c>
      <c r="AH5" s="3" t="s">
        <v>9</v>
      </c>
    </row>
    <row r="6" spans="1:57" ht="14" thickBot="1" x14ac:dyDescent="0.2">
      <c r="D6" s="143"/>
      <c r="AH6" s="3" t="s">
        <v>10</v>
      </c>
    </row>
    <row r="7" spans="1:57" x14ac:dyDescent="0.15">
      <c r="A7" s="7"/>
      <c r="B7" s="7"/>
      <c r="C7" s="143"/>
      <c r="D7" s="8" t="s">
        <v>11</v>
      </c>
      <c r="E7" s="9">
        <v>5</v>
      </c>
      <c r="G7" s="298" t="s">
        <v>12</v>
      </c>
      <c r="H7" s="299"/>
      <c r="I7" s="300"/>
      <c r="J7" s="301" t="s">
        <v>13</v>
      </c>
      <c r="K7" s="302"/>
      <c r="L7" s="303"/>
      <c r="M7" s="304" t="s">
        <v>14</v>
      </c>
      <c r="N7" s="305"/>
      <c r="O7" s="306"/>
      <c r="P7" s="307" t="s">
        <v>15</v>
      </c>
      <c r="Q7" s="307"/>
      <c r="R7" s="307"/>
      <c r="S7" s="308" t="s">
        <v>16</v>
      </c>
      <c r="T7" s="308"/>
      <c r="U7" s="308"/>
      <c r="V7" s="309" t="s">
        <v>17</v>
      </c>
      <c r="W7" s="309"/>
      <c r="X7" s="309"/>
      <c r="Y7" s="310" t="s">
        <v>18</v>
      </c>
      <c r="Z7" s="310"/>
      <c r="AA7" s="310"/>
      <c r="AB7" s="311" t="s">
        <v>19</v>
      </c>
      <c r="AC7" s="311"/>
      <c r="AD7" s="311"/>
      <c r="AE7" s="7"/>
      <c r="AF7" s="7"/>
      <c r="AH7" s="3" t="s">
        <v>20</v>
      </c>
    </row>
    <row r="8" spans="1:57" x14ac:dyDescent="0.15">
      <c r="A8" s="7"/>
      <c r="B8" s="7"/>
      <c r="C8" s="6">
        <f>IF(E7&lt;8,AE2,IF(E7=8,SUM(AB11:AB17)))</f>
        <v>3</v>
      </c>
      <c r="D8" s="10" t="s">
        <v>21</v>
      </c>
      <c r="E8" s="142" t="s">
        <v>1</v>
      </c>
      <c r="G8" s="281" t="s">
        <v>2</v>
      </c>
      <c r="H8" s="281"/>
      <c r="I8" s="281"/>
      <c r="J8" s="282" t="s">
        <v>4</v>
      </c>
      <c r="K8" s="282"/>
      <c r="L8" s="282"/>
      <c r="M8" s="283" t="s">
        <v>6</v>
      </c>
      <c r="N8" s="283"/>
      <c r="O8" s="283"/>
      <c r="P8" s="284" t="s">
        <v>9</v>
      </c>
      <c r="Q8" s="284"/>
      <c r="R8" s="284"/>
      <c r="S8" s="285" t="s">
        <v>10</v>
      </c>
      <c r="T8" s="285"/>
      <c r="U8" s="285"/>
      <c r="V8" s="286" t="s">
        <v>20</v>
      </c>
      <c r="W8" s="286"/>
      <c r="X8" s="286"/>
      <c r="Y8" s="287" t="s">
        <v>22</v>
      </c>
      <c r="Z8" s="287"/>
      <c r="AA8" s="287"/>
      <c r="AB8" s="288" t="s">
        <v>23</v>
      </c>
      <c r="AC8" s="288"/>
      <c r="AD8" s="288"/>
      <c r="AE8" s="7"/>
      <c r="AF8" s="7"/>
      <c r="AH8" s="3" t="s">
        <v>22</v>
      </c>
    </row>
    <row r="9" spans="1:57" ht="14" thickBot="1" x14ac:dyDescent="0.2">
      <c r="A9" s="7"/>
      <c r="B9" s="7"/>
      <c r="C9" s="6">
        <f>IF(E7&lt;8,AE3,IF(E7=8,SUM(AB37:AB39)))</f>
        <v>2</v>
      </c>
      <c r="D9" s="10" t="s">
        <v>24</v>
      </c>
      <c r="G9" s="289">
        <v>44590</v>
      </c>
      <c r="H9" s="289"/>
      <c r="I9" s="289"/>
      <c r="J9" s="290">
        <v>44597</v>
      </c>
      <c r="K9" s="290"/>
      <c r="L9" s="290"/>
      <c r="M9" s="291">
        <v>44604</v>
      </c>
      <c r="N9" s="291"/>
      <c r="O9" s="291"/>
      <c r="P9" s="292">
        <v>44632</v>
      </c>
      <c r="Q9" s="292"/>
      <c r="R9" s="292"/>
      <c r="S9" s="293">
        <v>44646</v>
      </c>
      <c r="T9" s="293"/>
      <c r="U9" s="293"/>
      <c r="V9" s="294">
        <v>44695</v>
      </c>
      <c r="W9" s="294"/>
      <c r="X9" s="294"/>
      <c r="Y9" s="295">
        <v>44723</v>
      </c>
      <c r="Z9" s="295"/>
      <c r="AA9" s="295"/>
      <c r="AB9" s="296">
        <v>44730</v>
      </c>
      <c r="AC9" s="296"/>
      <c r="AD9" s="296"/>
      <c r="AE9" s="7"/>
      <c r="AF9" s="7"/>
      <c r="AH9" s="3" t="s">
        <v>23</v>
      </c>
    </row>
    <row r="10" spans="1:57" ht="102" customHeight="1" thickBot="1" x14ac:dyDescent="0.2">
      <c r="A10" s="11" t="s">
        <v>25</v>
      </c>
      <c r="B10" s="12" t="s">
        <v>26</v>
      </c>
      <c r="C10" s="13" t="s">
        <v>27</v>
      </c>
      <c r="D10" s="13" t="s">
        <v>28</v>
      </c>
      <c r="E10" s="13" t="s">
        <v>29</v>
      </c>
      <c r="F10" s="13" t="s">
        <v>30</v>
      </c>
      <c r="G10" s="14" t="s">
        <v>31</v>
      </c>
      <c r="H10" s="15" t="s">
        <v>32</v>
      </c>
      <c r="I10" s="16" t="s">
        <v>33</v>
      </c>
      <c r="J10" s="17" t="s">
        <v>34</v>
      </c>
      <c r="K10" s="18" t="s">
        <v>35</v>
      </c>
      <c r="L10" s="19" t="s">
        <v>36</v>
      </c>
      <c r="M10" s="20" t="s">
        <v>37</v>
      </c>
      <c r="N10" s="21" t="s">
        <v>38</v>
      </c>
      <c r="O10" s="22" t="s">
        <v>39</v>
      </c>
      <c r="P10" s="23" t="s">
        <v>40</v>
      </c>
      <c r="Q10" s="24" t="s">
        <v>41</v>
      </c>
      <c r="R10" s="25" t="s">
        <v>42</v>
      </c>
      <c r="S10" s="26" t="s">
        <v>43</v>
      </c>
      <c r="T10" s="27" t="s">
        <v>44</v>
      </c>
      <c r="U10" s="28" t="s">
        <v>45</v>
      </c>
      <c r="V10" s="29" t="s">
        <v>46</v>
      </c>
      <c r="W10" s="30" t="s">
        <v>47</v>
      </c>
      <c r="X10" s="31" t="s">
        <v>48</v>
      </c>
      <c r="Y10" s="32" t="s">
        <v>49</v>
      </c>
      <c r="Z10" s="33" t="s">
        <v>50</v>
      </c>
      <c r="AA10" s="34" t="s">
        <v>51</v>
      </c>
      <c r="AB10" s="225" t="s">
        <v>52</v>
      </c>
      <c r="AC10" s="226" t="s">
        <v>53</v>
      </c>
      <c r="AD10" s="227" t="s">
        <v>54</v>
      </c>
      <c r="AE10" s="12" t="s">
        <v>26</v>
      </c>
      <c r="AF10" s="35" t="s">
        <v>335</v>
      </c>
      <c r="AG10" s="12" t="s">
        <v>55</v>
      </c>
      <c r="AI10" s="15" t="s">
        <v>32</v>
      </c>
      <c r="AJ10" s="15" t="s">
        <v>56</v>
      </c>
      <c r="AL10" s="18" t="s">
        <v>35</v>
      </c>
      <c r="AM10" s="18" t="s">
        <v>57</v>
      </c>
      <c r="AO10" s="36" t="s">
        <v>38</v>
      </c>
      <c r="AP10" s="36" t="s">
        <v>58</v>
      </c>
      <c r="AR10" s="24" t="s">
        <v>41</v>
      </c>
      <c r="AS10" s="24" t="s">
        <v>59</v>
      </c>
      <c r="AU10" s="27" t="s">
        <v>44</v>
      </c>
      <c r="AV10" s="27" t="s">
        <v>60</v>
      </c>
      <c r="AX10" s="30" t="s">
        <v>47</v>
      </c>
      <c r="AY10" s="30" t="s">
        <v>61</v>
      </c>
      <c r="BA10" s="37" t="s">
        <v>50</v>
      </c>
      <c r="BB10" s="37" t="s">
        <v>62</v>
      </c>
      <c r="BD10" s="226" t="s">
        <v>53</v>
      </c>
      <c r="BE10" s="226" t="s">
        <v>63</v>
      </c>
    </row>
    <row r="11" spans="1:57" x14ac:dyDescent="0.15">
      <c r="A11" s="38">
        <v>1</v>
      </c>
      <c r="B11" s="264">
        <f t="shared" ref="B11:B16" si="0">AE11</f>
        <v>148</v>
      </c>
      <c r="C11" s="40">
        <v>2</v>
      </c>
      <c r="D11" s="237" t="s">
        <v>68</v>
      </c>
      <c r="E11" s="238" t="s">
        <v>69</v>
      </c>
      <c r="F11" s="42" t="s">
        <v>69</v>
      </c>
      <c r="G11" s="145">
        <v>1</v>
      </c>
      <c r="H11" s="146">
        <v>1</v>
      </c>
      <c r="I11" s="147">
        <f t="shared" ref="I11:I16" si="1">IF(H11=" ",0,IF(H11=1,30,IF(H11=2,28,IF(H11=3,26,IF(H11=4,24,IF(H11=5,22,IF(AND(H11&gt;5,H11&lt;25),26-H11,2)))))))</f>
        <v>30</v>
      </c>
      <c r="J11" s="148">
        <v>1</v>
      </c>
      <c r="K11" s="149">
        <v>2</v>
      </c>
      <c r="L11" s="150">
        <f t="shared" ref="L11:L16" si="2">IF(K11=" ",0,IF(K11=1,30,IF(K11=2,28,IF(K11=3,26,IF(K11=4,24,IF(K11=5,22,IF(AND(K11&gt;5,K11&lt;25),26-K11,2)))))))</f>
        <v>28</v>
      </c>
      <c r="M11" s="151">
        <v>1</v>
      </c>
      <c r="N11" s="152">
        <v>1</v>
      </c>
      <c r="O11" s="153">
        <f t="shared" ref="O11:O16" si="3">IF(N11=" ",0,IF(N11=1,30,IF(N11=2,28,IF(N11=3,26,IF(N11=4,24,IF(N11=5,22,IF(AND(N11&gt;5,N11&lt;25),26-N11,2)))))))</f>
        <v>30</v>
      </c>
      <c r="P11" s="154">
        <v>1</v>
      </c>
      <c r="Q11" s="155">
        <v>1</v>
      </c>
      <c r="R11" s="156">
        <f t="shared" ref="R11:R16" si="4">IF(Q11=" ",0,IF(Q11=1,30,IF(Q11=2,28,IF(Q11=3,26,IF(Q11=4,24,IF(Q11=5,22,IF(AND(Q11&gt;5,Q11&lt;25),26-Q11,2)))))))</f>
        <v>30</v>
      </c>
      <c r="S11" s="157">
        <v>1</v>
      </c>
      <c r="T11" s="158">
        <f t="shared" ref="T11:T18" si="5">IF(SUMIF(AV$11:AV$27,$C11,AU$11:AU$27)=0," ",SUMIF(AV$11:AV$27,$C11,AU$11:AU$27))</f>
        <v>1</v>
      </c>
      <c r="U11" s="159">
        <f t="shared" ref="U11:U16" si="6">IF(T11=" ",0,IF(T11=1,30,IF(T11=2,28,IF(T11=3,26,IF(T11=4,24,IF(T11=5,22,IF(AND(T11&gt;5,T11&lt;25),26-T11,2)))))))</f>
        <v>30</v>
      </c>
      <c r="V11" s="160" t="s">
        <v>1</v>
      </c>
      <c r="W11" s="161" t="str">
        <f t="shared" ref="W11:W18" si="7">IF(SUMIF(AY$11:AY$27,$C11,AX$11:AX$27)=0," ",SUMIF(AY$11:AY$27,$C11,AX$11:AX$27))</f>
        <v xml:space="preserve"> </v>
      </c>
      <c r="X11" s="162">
        <f t="shared" ref="X11:X16" si="8">IF(W11=" ",0,IF(W11=1,30,IF(W11=2,28,IF(W11=3,26,IF(W11=4,24,IF(W11=5,22,IF(AND(W11&gt;5,W11&lt;25),26-W11,2)))))))</f>
        <v>0</v>
      </c>
      <c r="Y11" s="163"/>
      <c r="Z11" s="164" t="str">
        <f t="shared" ref="Z11:Z18" si="9">IF(SUMIF(BB$11:BB$27,$C11,BA$11:BA$27)=0," ",SUMIF(BB$11:BB$27,$C11,BA$11:BA$27))</f>
        <v xml:space="preserve"> </v>
      </c>
      <c r="AA11" s="165">
        <f t="shared" ref="AA11:AA16" si="10">IF(Z11=" ",0,IF(Z11=1,30,IF(Z11=2,28,IF(Z11=3,26,IF(Z11=4,24,IF(Z11=5,22,IF(AND(Z11&gt;5,Z11&lt;25),26-Z11,2)))))))</f>
        <v>0</v>
      </c>
      <c r="AB11" s="231" t="s">
        <v>1</v>
      </c>
      <c r="AC11" s="232" t="str">
        <f t="shared" ref="AC11:AC18" si="11">IF(SUMIF(BE$11:BE$27,$C11,BD$11:BD$27)=0," ",SUMIF(BE$11:BE$27,$C11,BD$11:BD$27))</f>
        <v xml:space="preserve"> </v>
      </c>
      <c r="AD11" s="233">
        <f t="shared" ref="AD11:AD16" si="12">IF(AC11=" ",0,IF(AC11=1,30,IF(AC11=2,28,IF(AC11=3,26,IF(AC11=4,24,IF(AC11=5,22,IF(AND(AC11&gt;5,AC11&lt;25),26-AC11,2)))))))</f>
        <v>0</v>
      </c>
      <c r="AE11" s="144">
        <f>I11+L11+O11+R11+U11+X11+AA11+AD11</f>
        <v>148</v>
      </c>
      <c r="AF11" s="64">
        <f>A11</f>
        <v>1</v>
      </c>
      <c r="AG11" s="144">
        <f>AE11-MIN(I11,L11,O11,R11,U11,X11,AA11,AD11)</f>
        <v>148</v>
      </c>
      <c r="AH11" s="3"/>
      <c r="AI11" s="146">
        <v>1</v>
      </c>
      <c r="AJ11" s="146"/>
      <c r="AL11" s="149">
        <v>1</v>
      </c>
      <c r="AM11" s="149"/>
      <c r="AO11" s="166">
        <v>1</v>
      </c>
      <c r="AP11" s="166"/>
      <c r="AR11" s="155">
        <v>1</v>
      </c>
      <c r="AS11" s="155"/>
      <c r="AU11" s="158">
        <v>1</v>
      </c>
      <c r="AV11" s="158">
        <v>2</v>
      </c>
      <c r="AX11" s="161">
        <v>1</v>
      </c>
      <c r="AY11" s="161"/>
      <c r="BA11" s="167">
        <v>1</v>
      </c>
      <c r="BB11" s="167"/>
      <c r="BD11" s="232">
        <v>1</v>
      </c>
      <c r="BE11" s="232"/>
    </row>
    <row r="12" spans="1:57" x14ac:dyDescent="0.15">
      <c r="A12" s="38">
        <v>2</v>
      </c>
      <c r="B12" s="264">
        <f t="shared" si="0"/>
        <v>130</v>
      </c>
      <c r="C12" s="264">
        <v>3</v>
      </c>
      <c r="D12" s="237" t="s">
        <v>72</v>
      </c>
      <c r="E12" s="238" t="s">
        <v>73</v>
      </c>
      <c r="F12" s="42" t="s">
        <v>74</v>
      </c>
      <c r="G12" s="145">
        <v>1</v>
      </c>
      <c r="H12" s="146">
        <v>4</v>
      </c>
      <c r="I12" s="147">
        <f t="shared" si="1"/>
        <v>24</v>
      </c>
      <c r="J12" s="148">
        <v>1</v>
      </c>
      <c r="K12" s="149">
        <v>4</v>
      </c>
      <c r="L12" s="150">
        <f t="shared" si="2"/>
        <v>24</v>
      </c>
      <c r="M12" s="151">
        <v>1</v>
      </c>
      <c r="N12" s="152">
        <v>3</v>
      </c>
      <c r="O12" s="153">
        <f t="shared" si="3"/>
        <v>26</v>
      </c>
      <c r="P12" s="154">
        <v>1</v>
      </c>
      <c r="Q12" s="155">
        <v>2</v>
      </c>
      <c r="R12" s="156">
        <f t="shared" si="4"/>
        <v>28</v>
      </c>
      <c r="S12" s="157">
        <v>1</v>
      </c>
      <c r="T12" s="158">
        <f t="shared" si="5"/>
        <v>2</v>
      </c>
      <c r="U12" s="159">
        <f t="shared" si="6"/>
        <v>28</v>
      </c>
      <c r="V12" s="160" t="s">
        <v>1</v>
      </c>
      <c r="W12" s="161" t="str">
        <f t="shared" si="7"/>
        <v xml:space="preserve"> </v>
      </c>
      <c r="X12" s="162">
        <f t="shared" si="8"/>
        <v>0</v>
      </c>
      <c r="Y12" s="163" t="s">
        <v>1</v>
      </c>
      <c r="Z12" s="164" t="str">
        <f t="shared" si="9"/>
        <v xml:space="preserve"> </v>
      </c>
      <c r="AA12" s="165">
        <f t="shared" si="10"/>
        <v>0</v>
      </c>
      <c r="AB12" s="231" t="s">
        <v>1</v>
      </c>
      <c r="AC12" s="232" t="str">
        <f t="shared" si="11"/>
        <v xml:space="preserve"> </v>
      </c>
      <c r="AD12" s="233">
        <f t="shared" si="12"/>
        <v>0</v>
      </c>
      <c r="AE12" s="144">
        <f>I12+L12+O12+R12+U12+X12+AA12+AD12</f>
        <v>130</v>
      </c>
      <c r="AF12" s="64">
        <f>A12</f>
        <v>2</v>
      </c>
      <c r="AG12" s="144">
        <f>AE12-MIN(I12,L12,O12,R12,U12,X12,AA12,AD12)</f>
        <v>130</v>
      </c>
      <c r="AI12" s="146">
        <v>2</v>
      </c>
      <c r="AJ12" s="146"/>
      <c r="AL12" s="149">
        <v>2</v>
      </c>
      <c r="AM12" s="149"/>
      <c r="AO12" s="166">
        <v>2</v>
      </c>
      <c r="AP12" s="166"/>
      <c r="AR12" s="155">
        <v>2</v>
      </c>
      <c r="AS12" s="155"/>
      <c r="AU12" s="158">
        <v>2</v>
      </c>
      <c r="AV12" s="158">
        <v>3</v>
      </c>
      <c r="AX12" s="161">
        <v>2</v>
      </c>
      <c r="AY12" s="161"/>
      <c r="BA12" s="167">
        <v>2</v>
      </c>
      <c r="BB12" s="167"/>
      <c r="BD12" s="232">
        <v>2</v>
      </c>
      <c r="BE12" s="232"/>
    </row>
    <row r="13" spans="1:57" x14ac:dyDescent="0.15">
      <c r="A13" s="38">
        <v>3</v>
      </c>
      <c r="B13" s="263">
        <f t="shared" si="0"/>
        <v>26</v>
      </c>
      <c r="C13" s="263">
        <v>4</v>
      </c>
      <c r="D13" s="237" t="s">
        <v>357</v>
      </c>
      <c r="E13" s="238" t="s">
        <v>71</v>
      </c>
      <c r="F13" s="42" t="s">
        <v>352</v>
      </c>
      <c r="G13" s="145"/>
      <c r="H13" s="146" t="s">
        <v>1</v>
      </c>
      <c r="I13" s="147">
        <f t="shared" si="1"/>
        <v>0</v>
      </c>
      <c r="J13" s="148"/>
      <c r="K13" s="149" t="str">
        <f>IF(SUMIF(AM$11:AM$27,$C13,AL$11:AL$27)=0," ",SUMIF(AM$11:AM$27,$C13,AL$11:AL$27))</f>
        <v xml:space="preserve"> </v>
      </c>
      <c r="L13" s="150">
        <f t="shared" si="2"/>
        <v>0</v>
      </c>
      <c r="M13" s="151"/>
      <c r="N13" s="152" t="str">
        <f>IF(SUMIF(AP$11:AP$27,$C13,AO$11:AO$27)=0," ",SUMIF(AP$11:AP$27,$C13,AO$11:AO$27))</f>
        <v xml:space="preserve"> </v>
      </c>
      <c r="O13" s="153">
        <f t="shared" si="3"/>
        <v>0</v>
      </c>
      <c r="P13" s="154" t="s">
        <v>1</v>
      </c>
      <c r="Q13" s="155" t="s">
        <v>1</v>
      </c>
      <c r="R13" s="156">
        <f t="shared" si="4"/>
        <v>0</v>
      </c>
      <c r="S13" s="157">
        <v>1</v>
      </c>
      <c r="T13" s="158">
        <f t="shared" si="5"/>
        <v>3</v>
      </c>
      <c r="U13" s="159">
        <f t="shared" si="6"/>
        <v>26</v>
      </c>
      <c r="V13" s="160"/>
      <c r="W13" s="161" t="str">
        <f t="shared" si="7"/>
        <v xml:space="preserve"> </v>
      </c>
      <c r="X13" s="162">
        <f t="shared" si="8"/>
        <v>0</v>
      </c>
      <c r="Y13" s="163"/>
      <c r="Z13" s="164" t="str">
        <f t="shared" si="9"/>
        <v xml:space="preserve"> </v>
      </c>
      <c r="AA13" s="165">
        <f t="shared" si="10"/>
        <v>0</v>
      </c>
      <c r="AB13" s="231"/>
      <c r="AC13" s="232" t="str">
        <f t="shared" si="11"/>
        <v xml:space="preserve"> </v>
      </c>
      <c r="AD13" s="233">
        <f t="shared" si="12"/>
        <v>0</v>
      </c>
      <c r="AE13" s="144">
        <f>I13+L13+O13+R13+U13+X13+AA13+AD13</f>
        <v>26</v>
      </c>
      <c r="AF13" s="64">
        <f>A13</f>
        <v>3</v>
      </c>
      <c r="AG13" s="144">
        <f>AE13-MIN(I13,L13,O13,R13,U13,X13,AA13,AD13)</f>
        <v>26</v>
      </c>
      <c r="AI13" s="146">
        <v>3</v>
      </c>
      <c r="AJ13" s="146"/>
      <c r="AL13" s="149">
        <v>3</v>
      </c>
      <c r="AM13" s="149"/>
      <c r="AO13" s="166">
        <v>3</v>
      </c>
      <c r="AP13" s="166"/>
      <c r="AR13" s="155">
        <v>3</v>
      </c>
      <c r="AS13" s="155"/>
      <c r="AU13" s="158">
        <v>3</v>
      </c>
      <c r="AV13" s="158">
        <v>4</v>
      </c>
      <c r="AX13" s="161">
        <v>3</v>
      </c>
      <c r="AY13" s="161"/>
      <c r="BA13" s="167">
        <v>3</v>
      </c>
      <c r="BB13" s="167"/>
      <c r="BD13" s="232">
        <v>3</v>
      </c>
      <c r="BE13" s="232"/>
    </row>
    <row r="14" spans="1:57" x14ac:dyDescent="0.15">
      <c r="A14" s="38">
        <v>4</v>
      </c>
      <c r="B14" s="264">
        <f t="shared" si="0"/>
        <v>112</v>
      </c>
      <c r="C14" s="264"/>
      <c r="D14" s="237" t="s">
        <v>64</v>
      </c>
      <c r="E14" s="238" t="s">
        <v>65</v>
      </c>
      <c r="F14" s="42" t="s">
        <v>352</v>
      </c>
      <c r="G14" s="145">
        <v>1</v>
      </c>
      <c r="H14" s="146">
        <v>2</v>
      </c>
      <c r="I14" s="147">
        <f t="shared" si="1"/>
        <v>28</v>
      </c>
      <c r="J14" s="148">
        <v>1</v>
      </c>
      <c r="K14" s="149">
        <v>1</v>
      </c>
      <c r="L14" s="150">
        <f t="shared" si="2"/>
        <v>30</v>
      </c>
      <c r="M14" s="151">
        <v>1</v>
      </c>
      <c r="N14" s="152">
        <v>2</v>
      </c>
      <c r="O14" s="153">
        <f t="shared" si="3"/>
        <v>28</v>
      </c>
      <c r="P14" s="154">
        <v>1</v>
      </c>
      <c r="Q14" s="155">
        <v>3</v>
      </c>
      <c r="R14" s="156">
        <f t="shared" si="4"/>
        <v>26</v>
      </c>
      <c r="S14" s="157"/>
      <c r="T14" s="158" t="str">
        <f t="shared" si="5"/>
        <v xml:space="preserve"> </v>
      </c>
      <c r="U14" s="159">
        <f t="shared" si="6"/>
        <v>0</v>
      </c>
      <c r="V14" s="160" t="s">
        <v>1</v>
      </c>
      <c r="W14" s="161" t="str">
        <f t="shared" si="7"/>
        <v xml:space="preserve"> </v>
      </c>
      <c r="X14" s="162">
        <f t="shared" si="8"/>
        <v>0</v>
      </c>
      <c r="Y14" s="163"/>
      <c r="Z14" s="164" t="str">
        <f t="shared" si="9"/>
        <v xml:space="preserve"> </v>
      </c>
      <c r="AA14" s="165">
        <f t="shared" si="10"/>
        <v>0</v>
      </c>
      <c r="AB14" s="231"/>
      <c r="AC14" s="232" t="str">
        <f t="shared" si="11"/>
        <v xml:space="preserve"> </v>
      </c>
      <c r="AD14" s="233">
        <f t="shared" si="12"/>
        <v>0</v>
      </c>
      <c r="AE14" s="144">
        <f>I14+L14+O14+R14+U14+X14+AA14+AD14</f>
        <v>112</v>
      </c>
      <c r="AF14" s="64">
        <f>A14</f>
        <v>4</v>
      </c>
      <c r="AG14" s="144">
        <f>AE14-MIN(I14,L14,O14,R14,U14,X14,AA14,AD14)</f>
        <v>112</v>
      </c>
      <c r="AI14" s="146">
        <v>4</v>
      </c>
      <c r="AJ14" s="146"/>
      <c r="AL14" s="149">
        <v>4</v>
      </c>
      <c r="AM14" s="149"/>
      <c r="AO14" s="166">
        <v>4</v>
      </c>
      <c r="AP14" s="166"/>
      <c r="AR14" s="155">
        <v>4</v>
      </c>
      <c r="AS14" s="155"/>
      <c r="AU14" s="158">
        <v>4</v>
      </c>
      <c r="AV14" s="158"/>
      <c r="AX14" s="161">
        <v>4</v>
      </c>
      <c r="AY14" s="161"/>
      <c r="BA14" s="167">
        <v>4</v>
      </c>
      <c r="BB14" s="167"/>
      <c r="BD14" s="232">
        <v>4</v>
      </c>
      <c r="BE14" s="232"/>
    </row>
    <row r="15" spans="1:57" x14ac:dyDescent="0.15">
      <c r="A15" s="38">
        <v>5</v>
      </c>
      <c r="B15" s="264">
        <f t="shared" si="0"/>
        <v>52</v>
      </c>
      <c r="C15" s="40"/>
      <c r="D15" s="237" t="s">
        <v>70</v>
      </c>
      <c r="E15" s="238" t="s">
        <v>71</v>
      </c>
      <c r="F15" s="42" t="s">
        <v>352</v>
      </c>
      <c r="G15" s="145">
        <v>1</v>
      </c>
      <c r="H15" s="146">
        <v>3</v>
      </c>
      <c r="I15" s="147">
        <f t="shared" si="1"/>
        <v>26</v>
      </c>
      <c r="J15" s="148">
        <v>1</v>
      </c>
      <c r="K15" s="149">
        <v>3</v>
      </c>
      <c r="L15" s="150">
        <f t="shared" si="2"/>
        <v>26</v>
      </c>
      <c r="M15" s="151">
        <v>0</v>
      </c>
      <c r="N15" s="152" t="str">
        <f>IF(SUMIF(AP$11:AP$27,$C15,AO$11:AO$27)=0," ",SUMIF(AP$11:AP$27,$C15,AO$11:AO$27))</f>
        <v xml:space="preserve"> </v>
      </c>
      <c r="O15" s="153">
        <f t="shared" si="3"/>
        <v>0</v>
      </c>
      <c r="P15" s="154" t="s">
        <v>1</v>
      </c>
      <c r="Q15" s="155" t="s">
        <v>1</v>
      </c>
      <c r="R15" s="156">
        <f t="shared" si="4"/>
        <v>0</v>
      </c>
      <c r="S15" s="157"/>
      <c r="T15" s="158" t="str">
        <f t="shared" si="5"/>
        <v xml:space="preserve"> </v>
      </c>
      <c r="U15" s="159">
        <f t="shared" si="6"/>
        <v>0</v>
      </c>
      <c r="V15" s="160" t="s">
        <v>1</v>
      </c>
      <c r="W15" s="161" t="str">
        <f t="shared" si="7"/>
        <v xml:space="preserve"> </v>
      </c>
      <c r="X15" s="162">
        <f t="shared" si="8"/>
        <v>0</v>
      </c>
      <c r="Y15" s="163" t="s">
        <v>1</v>
      </c>
      <c r="Z15" s="164" t="str">
        <f t="shared" si="9"/>
        <v xml:space="preserve"> </v>
      </c>
      <c r="AA15" s="165">
        <f t="shared" si="10"/>
        <v>0</v>
      </c>
      <c r="AB15" s="231" t="s">
        <v>1</v>
      </c>
      <c r="AC15" s="232" t="str">
        <f t="shared" si="11"/>
        <v xml:space="preserve"> </v>
      </c>
      <c r="AD15" s="233">
        <f t="shared" si="12"/>
        <v>0</v>
      </c>
      <c r="AE15" s="144">
        <f>I15+L15+O15+R15+U15+X15+AA15+AD15</f>
        <v>52</v>
      </c>
      <c r="AF15" s="64">
        <f>A15</f>
        <v>5</v>
      </c>
      <c r="AG15" s="144">
        <f>AE15-MIN(I15,L15,O15,R15,U15,X15,AA15,AD15)</f>
        <v>52</v>
      </c>
      <c r="AH15" s="3" t="s">
        <v>67</v>
      </c>
      <c r="AI15" s="146">
        <v>5</v>
      </c>
      <c r="AJ15" s="146"/>
      <c r="AL15" s="149">
        <v>5</v>
      </c>
      <c r="AM15" s="149"/>
      <c r="AO15" s="166">
        <v>5</v>
      </c>
      <c r="AP15" s="166"/>
      <c r="AR15" s="155">
        <v>5</v>
      </c>
      <c r="AS15" s="155"/>
      <c r="AU15" s="158">
        <v>5</v>
      </c>
      <c r="AV15" s="158"/>
      <c r="AX15" s="161">
        <v>5</v>
      </c>
      <c r="AY15" s="161"/>
      <c r="BA15" s="167">
        <v>5</v>
      </c>
      <c r="BB15" s="167"/>
      <c r="BD15" s="232">
        <v>5</v>
      </c>
      <c r="BE15" s="232"/>
    </row>
    <row r="16" spans="1:57" x14ac:dyDescent="0.15">
      <c r="A16" s="38">
        <v>6</v>
      </c>
      <c r="B16" s="263">
        <f t="shared" si="0"/>
        <v>24</v>
      </c>
      <c r="C16" s="263"/>
      <c r="D16" s="237" t="s">
        <v>327</v>
      </c>
      <c r="E16" s="238" t="s">
        <v>69</v>
      </c>
      <c r="F16" s="42" t="s">
        <v>69</v>
      </c>
      <c r="G16" s="145">
        <v>0</v>
      </c>
      <c r="H16" s="146" t="s">
        <v>1</v>
      </c>
      <c r="I16" s="147">
        <f t="shared" si="1"/>
        <v>0</v>
      </c>
      <c r="J16" s="148">
        <v>0</v>
      </c>
      <c r="K16" s="149" t="s">
        <v>1</v>
      </c>
      <c r="L16" s="150">
        <f t="shared" si="2"/>
        <v>0</v>
      </c>
      <c r="M16" s="151">
        <v>1</v>
      </c>
      <c r="N16" s="152">
        <v>4</v>
      </c>
      <c r="O16" s="153">
        <f t="shared" si="3"/>
        <v>24</v>
      </c>
      <c r="P16" s="154" t="s">
        <v>1</v>
      </c>
      <c r="Q16" s="155" t="s">
        <v>1</v>
      </c>
      <c r="R16" s="156">
        <f t="shared" si="4"/>
        <v>0</v>
      </c>
      <c r="S16" s="157"/>
      <c r="T16" s="158" t="str">
        <f t="shared" si="5"/>
        <v xml:space="preserve"> </v>
      </c>
      <c r="U16" s="159">
        <f t="shared" si="6"/>
        <v>0</v>
      </c>
      <c r="V16" s="160"/>
      <c r="W16" s="161" t="str">
        <f t="shared" si="7"/>
        <v xml:space="preserve"> </v>
      </c>
      <c r="X16" s="162">
        <f t="shared" si="8"/>
        <v>0</v>
      </c>
      <c r="Y16" s="163"/>
      <c r="Z16" s="164" t="str">
        <f t="shared" si="9"/>
        <v xml:space="preserve"> </v>
      </c>
      <c r="AA16" s="165">
        <f t="shared" si="10"/>
        <v>0</v>
      </c>
      <c r="AB16" s="231"/>
      <c r="AC16" s="232" t="str">
        <f t="shared" si="11"/>
        <v xml:space="preserve"> </v>
      </c>
      <c r="AD16" s="233">
        <f t="shared" si="12"/>
        <v>0</v>
      </c>
      <c r="AE16" s="144">
        <f t="shared" ref="AE16:AE17" si="13">I16+L16+O16+R16+U16+X16+AA16+AD16</f>
        <v>24</v>
      </c>
      <c r="AF16" s="64">
        <f t="shared" ref="AF16:AF17" si="14">A16</f>
        <v>6</v>
      </c>
      <c r="AG16" s="144">
        <f t="shared" ref="AG16:AG17" si="15">AE16-MIN(I16,L16,O16,R16,U16,X16,AA16,AD16)</f>
        <v>24</v>
      </c>
      <c r="AI16" s="146">
        <v>6</v>
      </c>
      <c r="AJ16" s="146"/>
      <c r="AL16" s="149">
        <v>6</v>
      </c>
      <c r="AM16" s="149"/>
      <c r="AO16" s="166">
        <v>6</v>
      </c>
      <c r="AP16" s="166"/>
      <c r="AR16" s="155">
        <v>6</v>
      </c>
      <c r="AS16" s="155"/>
      <c r="AU16" s="158">
        <v>6</v>
      </c>
      <c r="AV16" s="158"/>
      <c r="AX16" s="161">
        <v>6</v>
      </c>
      <c r="AY16" s="161"/>
      <c r="BA16" s="167">
        <v>6</v>
      </c>
      <c r="BB16" s="167"/>
      <c r="BD16" s="232">
        <v>6</v>
      </c>
      <c r="BE16" s="232"/>
    </row>
    <row r="17" spans="1:57" ht="14" thickBot="1" x14ac:dyDescent="0.2">
      <c r="A17" s="38">
        <v>7</v>
      </c>
      <c r="B17" s="144">
        <f t="shared" ref="B17" si="16">AE17</f>
        <v>0</v>
      </c>
      <c r="C17" s="144"/>
      <c r="D17" s="237"/>
      <c r="E17" s="238"/>
      <c r="F17" s="42"/>
      <c r="G17" s="145"/>
      <c r="H17" s="146" t="s">
        <v>1</v>
      </c>
      <c r="I17" s="147">
        <f t="shared" ref="I17" si="17">IF(H17=" ",0,IF(H17=1,30,IF(H17=2,28,IF(H17=3,26,IF(H17=4,24,IF(H17=5,22,IF(AND(H17&gt;5,H17&lt;25),26-H17,2)))))))</f>
        <v>0</v>
      </c>
      <c r="J17" s="148"/>
      <c r="K17" s="149" t="str">
        <f>IF(SUMIF(AM$11:AM$27,$C17,AL$11:AL$27)=0," ",SUMIF(AM$11:AM$27,$C17,AL$11:AL$27))</f>
        <v xml:space="preserve"> </v>
      </c>
      <c r="L17" s="150">
        <f t="shared" ref="L17" si="18">IF(K17=" ",0,IF(K17=1,30,IF(K17=2,28,IF(K17=3,26,IF(K17=4,24,IF(K17=5,22,IF(AND(K17&gt;5,K17&lt;25),26-K17,2)))))))</f>
        <v>0</v>
      </c>
      <c r="M17" s="151"/>
      <c r="N17" s="152" t="str">
        <f>IF(SUMIF(AP$11:AP$27,$C17,AO$11:AO$27)=0," ",SUMIF(AP$11:AP$27,$C17,AO$11:AO$27))</f>
        <v xml:space="preserve"> </v>
      </c>
      <c r="O17" s="153">
        <f t="shared" ref="O17" si="19">IF(N17=" ",0,IF(N17=1,30,IF(N17=2,28,IF(N17=3,26,IF(N17=4,24,IF(N17=5,22,IF(AND(N17&gt;5,N17&lt;25),26-N17,2)))))))</f>
        <v>0</v>
      </c>
      <c r="P17" s="154"/>
      <c r="Q17" s="155" t="s">
        <v>1</v>
      </c>
      <c r="R17" s="156">
        <f t="shared" ref="R17" si="20">IF(Q17=" ",0,IF(Q17=1,30,IF(Q17=2,28,IF(Q17=3,26,IF(Q17=4,24,IF(Q17=5,22,IF(AND(Q17&gt;5,Q17&lt;25),26-Q17,2)))))))</f>
        <v>0</v>
      </c>
      <c r="S17" s="157"/>
      <c r="T17" s="158" t="str">
        <f t="shared" si="5"/>
        <v xml:space="preserve"> </v>
      </c>
      <c r="U17" s="159">
        <f t="shared" ref="U17" si="21">IF(T17=" ",0,IF(T17=1,30,IF(T17=2,28,IF(T17=3,26,IF(T17=4,24,IF(T17=5,22,IF(AND(T17&gt;5,T17&lt;25),26-T17,2)))))))</f>
        <v>0</v>
      </c>
      <c r="V17" s="160"/>
      <c r="W17" s="161" t="str">
        <f t="shared" si="7"/>
        <v xml:space="preserve"> </v>
      </c>
      <c r="X17" s="162">
        <f t="shared" ref="X17" si="22">IF(W17=" ",0,IF(W17=1,30,IF(W17=2,28,IF(W17=3,26,IF(W17=4,24,IF(W17=5,22,IF(AND(W17&gt;5,W17&lt;25),26-W17,2)))))))</f>
        <v>0</v>
      </c>
      <c r="Y17" s="163"/>
      <c r="Z17" s="164" t="str">
        <f t="shared" si="9"/>
        <v xml:space="preserve"> </v>
      </c>
      <c r="AA17" s="165">
        <f t="shared" ref="AA17" si="23">IF(Z17=" ",0,IF(Z17=1,30,IF(Z17=2,28,IF(Z17=3,26,IF(Z17=4,24,IF(Z17=5,22,IF(AND(Z17&gt;5,Z17&lt;25),26-Z17,2)))))))</f>
        <v>0</v>
      </c>
      <c r="AB17" s="231"/>
      <c r="AC17" s="232" t="str">
        <f t="shared" si="11"/>
        <v xml:space="preserve"> </v>
      </c>
      <c r="AD17" s="233">
        <f t="shared" ref="AD17" si="24">IF(AC17=" ",0,IF(AC17=1,30,IF(AC17=2,28,IF(AC17=3,26,IF(AC17=4,24,IF(AC17=5,22,IF(AND(AC17&gt;5,AC17&lt;25),26-AC17,2)))))))</f>
        <v>0</v>
      </c>
      <c r="AE17" s="144">
        <f t="shared" si="13"/>
        <v>0</v>
      </c>
      <c r="AF17" s="64">
        <f t="shared" si="14"/>
        <v>7</v>
      </c>
      <c r="AG17" s="144">
        <f t="shared" si="15"/>
        <v>0</v>
      </c>
      <c r="AI17" s="146">
        <v>7</v>
      </c>
      <c r="AJ17" s="146"/>
      <c r="AL17" s="149">
        <v>7</v>
      </c>
      <c r="AM17" s="149"/>
      <c r="AO17" s="166">
        <v>7</v>
      </c>
      <c r="AP17" s="166"/>
      <c r="AR17" s="155">
        <v>7</v>
      </c>
      <c r="AS17" s="155"/>
      <c r="AU17" s="158">
        <v>7</v>
      </c>
      <c r="AV17" s="158"/>
      <c r="AX17" s="161">
        <v>7</v>
      </c>
      <c r="AY17" s="161"/>
      <c r="BA17" s="167">
        <v>7</v>
      </c>
      <c r="BB17" s="167"/>
      <c r="BD17" s="232">
        <v>7</v>
      </c>
      <c r="BE17" s="232"/>
    </row>
    <row r="18" spans="1:57" x14ac:dyDescent="0.15">
      <c r="H18" s="169" t="str">
        <f>IF(SUMIF(AJ$11:AJ$27,$C18,AI$11:AI$27)=0," ",SUMIF(AJ$11:AJ$27,$C18,AI$11:AI$27))</f>
        <v xml:space="preserve"> </v>
      </c>
      <c r="I18" s="170"/>
      <c r="K18" s="169" t="str">
        <f>IF(SUMIF(AM$11:AM$27,$C18,AL$11:AL$27)=0," ",SUMIF(AM$11:AM$27,$C18,AL$11:AL$27))</f>
        <v xml:space="preserve"> </v>
      </c>
      <c r="L18" s="170"/>
      <c r="N18" s="169" t="str">
        <f>IF(SUMIF(AP$11:AP$27,$C18,AO$11:AO$27)=0," ",SUMIF(AP$11:AP$27,$C18,AO$11:AO$27))</f>
        <v xml:space="preserve"> </v>
      </c>
      <c r="O18" s="170"/>
      <c r="Q18" s="169" t="str">
        <f>IF(SUMIF(AS$11:AS$27,$C18,AR$11:AR$27)=0," ",SUMIF(AS$11:AS$27,$C18,AR$11:AR$27))</f>
        <v xml:space="preserve"> </v>
      </c>
      <c r="R18" s="170"/>
      <c r="T18" s="169" t="str">
        <f t="shared" si="5"/>
        <v xml:space="preserve"> </v>
      </c>
      <c r="U18" s="170"/>
      <c r="W18" s="169" t="str">
        <f t="shared" si="7"/>
        <v xml:space="preserve"> </v>
      </c>
      <c r="X18" s="170"/>
      <c r="Z18" s="169" t="str">
        <f t="shared" si="9"/>
        <v xml:space="preserve"> </v>
      </c>
      <c r="AA18" s="170"/>
      <c r="AC18" s="169" t="str">
        <f t="shared" si="11"/>
        <v xml:space="preserve"> </v>
      </c>
      <c r="AD18" s="170"/>
      <c r="AE18" s="171"/>
      <c r="AG18" s="172"/>
    </row>
    <row r="19" spans="1:57" x14ac:dyDescent="0.15">
      <c r="B19" s="171">
        <f>AE19</f>
        <v>0</v>
      </c>
      <c r="H19" s="170" t="str">
        <f>IF(SUMIF(AJ$11:AJ$37,$C19,AI$11:AI$37)=0," ",SUMIF(AJ$11:AJ$37,$C19,AI$11:AI$37))</f>
        <v xml:space="preserve"> </v>
      </c>
      <c r="I19" s="170">
        <f>IF(H19=" ",0,IF(H19=1,30,IF(H19=2,28,IF(H19=3,26,IF(H19=4,24,IF(H19=5,22,IF(AND(H19&gt;5,H19&lt;25),26-H19,2)))))))</f>
        <v>0</v>
      </c>
      <c r="K19" s="170" t="str">
        <f>IF(SUMIF(AM$11:AM$38,$C19,AL$11:AL$38)=0," ",SUMIF(AM$11:AM$38,$C19,AL$11:AL$38))</f>
        <v xml:space="preserve"> </v>
      </c>
      <c r="L19" s="170">
        <f>IF(K19=" ",0,IF(K19=1,30,IF(K19=2,28,IF(K19=3,26,IF(K19=4,24,IF(K19=5,22,IF(AND(K19&gt;5,K19&lt;25),26-K19,2)))))))</f>
        <v>0</v>
      </c>
      <c r="M19" s="173"/>
      <c r="N19" s="170" t="str">
        <f>IF(SUMIF(AP$11:AP$38,$C19,AO$11:AO$38)=0," ",SUMIF(AP$11:AP$38,$C19,AO$11:AO$38))</f>
        <v xml:space="preserve"> </v>
      </c>
      <c r="O19" s="170">
        <f>IF(N19=" ",0,IF(N19=1,30,IF(N19=2,28,IF(N19=3,26,IF(N19=4,24,IF(N19=5,22,IF(AND(N19&gt;5,N19&lt;25),26-N19,2)))))))</f>
        <v>0</v>
      </c>
      <c r="P19" s="173"/>
      <c r="Q19" s="170" t="str">
        <f>IF(SUMIF(AS$11:AS$38,$C19,AR$11:AR$38)=0," ",SUMIF(AS$11:AS$38,$C19,AR$11:AR$38))</f>
        <v xml:space="preserve"> </v>
      </c>
      <c r="R19" s="170">
        <f>IF(Q19=" ",0,IF(Q19=1,30,IF(Q19=2,28,IF(Q19=3,26,IF(Q19=4,24,IF(Q19=5,22,IF(AND(Q19&gt;5,Q19&lt;25),26-Q19,2)))))))</f>
        <v>0</v>
      </c>
      <c r="S19" s="173"/>
      <c r="T19" s="170" t="str">
        <f>IF(SUMIF(AV$11:AV$38,$C19,AU$11:AU$38)=0," ",SUMIF(AV$11:AV$38,$C19,AU$11:AU$38))</f>
        <v xml:space="preserve"> </v>
      </c>
      <c r="U19" s="170">
        <f>IF(T19=" ",0,IF(T19=1,30,IF(T19=2,28,IF(T19=3,26,IF(T19=4,24,IF(T19=5,22,IF(AND(T19&gt;5,T19&lt;25),26-T19,2)))))))</f>
        <v>0</v>
      </c>
      <c r="V19" s="173"/>
      <c r="W19" s="170" t="str">
        <f>IF(SUMIF(AY$11:AY$38,$C19,AX$11:AX$38)=0," ",SUMIF(AY$11:AY$38,$C19,AX$11:AX$38))</f>
        <v xml:space="preserve"> </v>
      </c>
      <c r="X19" s="170">
        <f>IF(W19=" ",0,IF(W19=1,30,IF(W19=2,28,IF(W19=3,26,IF(W19=4,24,IF(W19=5,22,IF(AND(W19&gt;5,W19&lt;25),26-W19,2)))))))</f>
        <v>0</v>
      </c>
      <c r="Y19" s="173"/>
      <c r="Z19" s="170" t="str">
        <f>IF(SUMIF(BB$11:BB$38,$C19,BA$11:BA$38)=0," ",SUMIF(BB$11:BB$38,$C19,BA$11:BA$38))</f>
        <v xml:space="preserve"> </v>
      </c>
      <c r="AA19" s="170">
        <f>IF(Z19=" ",0,IF(Z19=1,30,IF(Z19=2,28,IF(Z19=3,26,IF(Z19=4,24,IF(Z19=5,22,IF(AND(Z19&gt;5,Z19&lt;25),26-Z19,2)))))))</f>
        <v>0</v>
      </c>
      <c r="AB19" s="173"/>
      <c r="AC19" s="170" t="str">
        <f>IF(SUMIF(BE$11:BE$38,$C19,BD$11:BD$38)=0," ",SUMIF(BE$11:BE$38,$C19,BD$11:BD$38))</f>
        <v xml:space="preserve"> </v>
      </c>
      <c r="AD19" s="170">
        <f>IF(AC19=" ",0,IF(AC19=1,30,IF(AC19=2,28,IF(AC19=3,26,IF(AC19=4,24,IF(AC19=5,22,IF(AND(AC19&gt;5,AC19&lt;25),26-AC19,2)))))))</f>
        <v>0</v>
      </c>
      <c r="AE19" s="171">
        <f t="shared" ref="AE19" si="25">I19+L19+O19+R19+U19+X19+AA19+AD19</f>
        <v>0</v>
      </c>
      <c r="AG19" s="171">
        <f t="shared" ref="AG19" si="26">AE19-MIN(I19,L19,O19,R19,U19,X19,AA19,AD19)</f>
        <v>0</v>
      </c>
    </row>
    <row r="21" spans="1:57" x14ac:dyDescent="0.15">
      <c r="M21" s="174"/>
    </row>
    <row r="27" spans="1:57" ht="20" x14ac:dyDescent="0.2">
      <c r="C27" t="s">
        <v>0</v>
      </c>
      <c r="D27"/>
      <c r="E27"/>
      <c r="F27"/>
      <c r="G27"/>
      <c r="H27"/>
      <c r="I27"/>
      <c r="J27"/>
      <c r="K27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</row>
    <row r="28" spans="1:57" ht="18" x14ac:dyDescent="0.2">
      <c r="AI28" s="297" t="s">
        <v>3</v>
      </c>
      <c r="AJ28" s="297"/>
      <c r="AK28" s="297"/>
      <c r="AL28" s="297"/>
      <c r="AM28" s="297"/>
      <c r="AN28" s="297"/>
      <c r="AO28" s="297"/>
      <c r="AP28" s="297"/>
      <c r="AQ28" s="297"/>
      <c r="AR28" s="297"/>
      <c r="AS28" s="297"/>
      <c r="AT28" s="297"/>
      <c r="AU28" s="297"/>
      <c r="AV28" s="297"/>
      <c r="AW28" s="297"/>
      <c r="AX28" s="297"/>
      <c r="AY28" s="297"/>
      <c r="AZ28" s="297"/>
      <c r="BA28" s="297"/>
      <c r="BB28" s="297"/>
      <c r="BD28" s="143"/>
      <c r="BE28" s="143"/>
    </row>
    <row r="30" spans="1:57" ht="14" x14ac:dyDescent="0.15">
      <c r="D30" s="4" t="s">
        <v>75</v>
      </c>
      <c r="E30" s="5">
        <v>2016</v>
      </c>
    </row>
    <row r="31" spans="1:57" ht="14" x14ac:dyDescent="0.15">
      <c r="D31" s="4" t="s">
        <v>76</v>
      </c>
    </row>
    <row r="32" spans="1:57" ht="14" thickBot="1" x14ac:dyDescent="0.2"/>
    <row r="33" spans="1:57" x14ac:dyDescent="0.15">
      <c r="A33" s="7"/>
      <c r="B33" s="7"/>
      <c r="G33" s="298" t="s">
        <v>12</v>
      </c>
      <c r="H33" s="299"/>
      <c r="I33" s="300"/>
      <c r="J33" s="301" t="s">
        <v>13</v>
      </c>
      <c r="K33" s="302"/>
      <c r="L33" s="303"/>
      <c r="M33" s="304" t="s">
        <v>14</v>
      </c>
      <c r="N33" s="305"/>
      <c r="O33" s="306"/>
      <c r="P33" s="307" t="s">
        <v>15</v>
      </c>
      <c r="Q33" s="307"/>
      <c r="R33" s="307"/>
      <c r="S33" s="308" t="s">
        <v>16</v>
      </c>
      <c r="T33" s="308"/>
      <c r="U33" s="308"/>
      <c r="V33" s="309" t="s">
        <v>17</v>
      </c>
      <c r="W33" s="309"/>
      <c r="X33" s="309"/>
      <c r="Y33" s="310" t="s">
        <v>18</v>
      </c>
      <c r="Z33" s="310"/>
      <c r="AA33" s="310"/>
      <c r="AB33" s="311" t="s">
        <v>19</v>
      </c>
      <c r="AC33" s="311"/>
      <c r="AD33" s="311"/>
      <c r="AE33" s="7"/>
      <c r="AF33" s="7"/>
    </row>
    <row r="34" spans="1:57" x14ac:dyDescent="0.15">
      <c r="A34" s="7"/>
      <c r="B34" s="7"/>
      <c r="G34" s="281" t="s">
        <v>2</v>
      </c>
      <c r="H34" s="281"/>
      <c r="I34" s="281"/>
      <c r="J34" s="282" t="s">
        <v>4</v>
      </c>
      <c r="K34" s="282"/>
      <c r="L34" s="282"/>
      <c r="M34" s="283" t="s">
        <v>6</v>
      </c>
      <c r="N34" s="283"/>
      <c r="O34" s="283"/>
      <c r="P34" s="284" t="s">
        <v>9</v>
      </c>
      <c r="Q34" s="284"/>
      <c r="R34" s="284"/>
      <c r="S34" s="285" t="s">
        <v>10</v>
      </c>
      <c r="T34" s="285"/>
      <c r="U34" s="285"/>
      <c r="V34" s="286" t="s">
        <v>20</v>
      </c>
      <c r="W34" s="286"/>
      <c r="X34" s="286"/>
      <c r="Y34" s="287" t="s">
        <v>22</v>
      </c>
      <c r="Z34" s="287"/>
      <c r="AA34" s="287"/>
      <c r="AB34" s="288" t="s">
        <v>23</v>
      </c>
      <c r="AC34" s="288"/>
      <c r="AD34" s="288"/>
      <c r="AE34" s="7"/>
      <c r="AF34" s="7"/>
    </row>
    <row r="35" spans="1:57" ht="14" thickBot="1" x14ac:dyDescent="0.2">
      <c r="A35" s="7"/>
      <c r="B35" s="7"/>
      <c r="G35" s="289">
        <v>44590</v>
      </c>
      <c r="H35" s="289"/>
      <c r="I35" s="289"/>
      <c r="J35" s="290">
        <v>44597</v>
      </c>
      <c r="K35" s="290"/>
      <c r="L35" s="290"/>
      <c r="M35" s="291">
        <v>44604</v>
      </c>
      <c r="N35" s="291"/>
      <c r="O35" s="291"/>
      <c r="P35" s="292">
        <v>44632</v>
      </c>
      <c r="Q35" s="292"/>
      <c r="R35" s="292"/>
      <c r="S35" s="293">
        <v>44646</v>
      </c>
      <c r="T35" s="293"/>
      <c r="U35" s="293"/>
      <c r="V35" s="294">
        <v>44695</v>
      </c>
      <c r="W35" s="294"/>
      <c r="X35" s="294"/>
      <c r="Y35" s="295">
        <v>44723</v>
      </c>
      <c r="Z35" s="295"/>
      <c r="AA35" s="295"/>
      <c r="AB35" s="296">
        <v>44730</v>
      </c>
      <c r="AC35" s="296"/>
      <c r="AD35" s="296"/>
      <c r="AE35" s="7"/>
      <c r="AF35" s="7"/>
    </row>
    <row r="36" spans="1:57" ht="87" thickBot="1" x14ac:dyDescent="0.2">
      <c r="A36" s="11" t="s">
        <v>25</v>
      </c>
      <c r="B36" s="12" t="s">
        <v>26</v>
      </c>
      <c r="C36" s="13" t="s">
        <v>27</v>
      </c>
      <c r="D36" s="13" t="s">
        <v>28</v>
      </c>
      <c r="E36" s="13" t="s">
        <v>29</v>
      </c>
      <c r="F36" s="13" t="s">
        <v>30</v>
      </c>
      <c r="G36" s="14" t="s">
        <v>31</v>
      </c>
      <c r="H36" s="77" t="s">
        <v>32</v>
      </c>
      <c r="I36" s="16" t="s">
        <v>33</v>
      </c>
      <c r="J36" s="17" t="s">
        <v>77</v>
      </c>
      <c r="K36" s="18" t="s">
        <v>35</v>
      </c>
      <c r="L36" s="19" t="s">
        <v>36</v>
      </c>
      <c r="M36" s="20" t="s">
        <v>37</v>
      </c>
      <c r="N36" s="21" t="s">
        <v>38</v>
      </c>
      <c r="O36" s="22" t="s">
        <v>39</v>
      </c>
      <c r="P36" s="23" t="s">
        <v>40</v>
      </c>
      <c r="Q36" s="78" t="s">
        <v>41</v>
      </c>
      <c r="R36" s="25" t="s">
        <v>42</v>
      </c>
      <c r="S36" s="26" t="s">
        <v>43</v>
      </c>
      <c r="T36" s="79" t="s">
        <v>44</v>
      </c>
      <c r="U36" s="28" t="s">
        <v>45</v>
      </c>
      <c r="V36" s="29" t="s">
        <v>46</v>
      </c>
      <c r="W36" s="30" t="s">
        <v>47</v>
      </c>
      <c r="X36" s="31" t="s">
        <v>48</v>
      </c>
      <c r="Y36" s="32" t="s">
        <v>49</v>
      </c>
      <c r="Z36" s="33" t="s">
        <v>50</v>
      </c>
      <c r="AA36" s="34" t="s">
        <v>51</v>
      </c>
      <c r="AB36" s="225" t="s">
        <v>52</v>
      </c>
      <c r="AC36" s="226" t="s">
        <v>53</v>
      </c>
      <c r="AD36" s="227" t="s">
        <v>54</v>
      </c>
      <c r="AE36" s="12" t="s">
        <v>26</v>
      </c>
      <c r="AF36" s="35" t="s">
        <v>335</v>
      </c>
      <c r="AG36" s="12" t="s">
        <v>55</v>
      </c>
      <c r="AI36" s="15" t="s">
        <v>32</v>
      </c>
      <c r="AJ36" s="15" t="s">
        <v>56</v>
      </c>
      <c r="AL36" s="18" t="s">
        <v>35</v>
      </c>
      <c r="AM36" s="18" t="s">
        <v>57</v>
      </c>
      <c r="AO36" s="36" t="s">
        <v>38</v>
      </c>
      <c r="AP36" s="36" t="s">
        <v>58</v>
      </c>
      <c r="AR36" s="24" t="s">
        <v>41</v>
      </c>
      <c r="AS36" s="24" t="s">
        <v>59</v>
      </c>
      <c r="AU36" s="27" t="s">
        <v>44</v>
      </c>
      <c r="AV36" s="27" t="s">
        <v>60</v>
      </c>
      <c r="AX36" s="30" t="s">
        <v>47</v>
      </c>
      <c r="AY36" s="30" t="s">
        <v>61</v>
      </c>
      <c r="BA36" s="37" t="s">
        <v>50</v>
      </c>
      <c r="BB36" s="37" t="s">
        <v>62</v>
      </c>
      <c r="BD36" s="226" t="s">
        <v>53</v>
      </c>
      <c r="BE36" s="226" t="s">
        <v>63</v>
      </c>
    </row>
    <row r="37" spans="1:57" x14ac:dyDescent="0.15">
      <c r="A37" s="38">
        <v>1</v>
      </c>
      <c r="B37" s="39">
        <f>AE37</f>
        <v>146</v>
      </c>
      <c r="C37" s="39">
        <v>80</v>
      </c>
      <c r="D37" s="237" t="s">
        <v>78</v>
      </c>
      <c r="E37" s="238" t="s">
        <v>79</v>
      </c>
      <c r="F37" s="42" t="s">
        <v>80</v>
      </c>
      <c r="G37" s="145">
        <v>1</v>
      </c>
      <c r="H37" s="175">
        <v>2</v>
      </c>
      <c r="I37" s="147">
        <f>IF(H37=" ",0,IF(H37=1,30,IF(H37=2,28,IF(H37=3,26,IF(H37=4,24,IF(H37=5,22,IF(AND(H37&gt;5,H37&lt;25),26-H37,2)))))))</f>
        <v>28</v>
      </c>
      <c r="J37" s="148">
        <v>1</v>
      </c>
      <c r="K37" s="149">
        <v>1</v>
      </c>
      <c r="L37" s="150">
        <f>IF(K37=" ",0,IF(K37=1,30,IF(K37=2,28,IF(K37=3,26,IF(K37=4,24,IF(K37=5,22,IF(AND(K37&gt;5,K37&lt;25),26-K37,2)))))))</f>
        <v>30</v>
      </c>
      <c r="M37" s="151">
        <v>1</v>
      </c>
      <c r="N37" s="176">
        <v>2</v>
      </c>
      <c r="O37" s="177">
        <f>IF(N37=" ",0,IF(N37=1,30,IF(N37=2,28,IF(N37=3,26,IF(N37=4,24,IF(N37=5,22,IF(AND(N37&gt;5,N37&lt;25),26-N37,2)))))))</f>
        <v>28</v>
      </c>
      <c r="P37" s="154">
        <v>1</v>
      </c>
      <c r="Q37" s="178">
        <v>1</v>
      </c>
      <c r="R37" s="156">
        <f>IF(Q37=" ",0,IF(Q37=1,30,IF(Q37=2,28,IF(Q37=3,26,IF(Q37=4,24,IF(Q37=5,22,IF(AND(Q37&gt;5,Q37&lt;25),26-Q37,2)))))))</f>
        <v>30</v>
      </c>
      <c r="S37" s="157">
        <v>1</v>
      </c>
      <c r="T37" s="179">
        <f>IF(SUMIF(AV$37:AV$39,$C37,AU$37:AU$39)=0," ",SUMIF(AV$37:AV$39,$C37,AU$37:AU$39))</f>
        <v>1</v>
      </c>
      <c r="U37" s="159">
        <f>IF(T37=" ",0,IF(T37=1,30,IF(T37=2,28,IF(T37=3,26,IF(T37=4,24,IF(T37=5,22,IF(AND(T37&gt;5,T37&lt;25),26-T37,2)))))))</f>
        <v>30</v>
      </c>
      <c r="V37" s="160" t="s">
        <v>1</v>
      </c>
      <c r="W37" s="161" t="str">
        <f>IF(SUMIF(AY$37:AY$39,$C37,AX$37:AX$39)=0," ",SUMIF(AY$37:AY$39,$C37,AX$37:AX$39))</f>
        <v xml:space="preserve"> </v>
      </c>
      <c r="X37" s="162">
        <f>IF(W37=" ",0,IF(W37=1,30,IF(W37=2,28,IF(W37=3,26,IF(W37=4,24,IF(W37=5,22,IF(AND(W37&gt;5,W37&lt;25),26-W37,2)))))))</f>
        <v>0</v>
      </c>
      <c r="Y37" s="163" t="s">
        <v>1</v>
      </c>
      <c r="Z37" s="164" t="str">
        <f>IF(SUMIF(BB$37:BB$39,$C37,BA$37:BA$39)=0," ",SUMIF(BB$37:BB$39,$C37,BA$37:BA$39))</f>
        <v xml:space="preserve"> </v>
      </c>
      <c r="AA37" s="180">
        <f>IF(Z37=" ",0,IF(Z37=1,30,IF(Z37=2,28,IF(Z37=3,26,IF(Z37=4,24,IF(Z37=5,22,IF(AND(Z37&gt;5,Z37&lt;25),26-Z37,2)))))))</f>
        <v>0</v>
      </c>
      <c r="AB37" s="231" t="s">
        <v>1</v>
      </c>
      <c r="AC37" s="232" t="str">
        <f>IF(SUMIF(BE$37:BE$39,$C37,BD$37:BD$39)=0," ",SUMIF(BE$37:BE$39,$C37,BD$37:BD$39))</f>
        <v xml:space="preserve"> </v>
      </c>
      <c r="AD37" s="233">
        <f>IF(AC37=" ",0,IF(AC37=1,30,IF(AC37=2,28,IF(AC37=3,26,IF(AC37=4,24,IF(AC37=5,22,IF(AND(AC37&gt;5,AC37&lt;25),26-AC37,2)))))))</f>
        <v>0</v>
      </c>
      <c r="AE37" s="144">
        <f>I37+L37+O37+R37+U37+X37+AA37+AD37</f>
        <v>146</v>
      </c>
      <c r="AF37" s="64">
        <f>A37</f>
        <v>1</v>
      </c>
      <c r="AG37" s="144">
        <f>AE37-MIN(I37,L37,O37,R37,U37,X37,AA37,AD37)</f>
        <v>146</v>
      </c>
      <c r="AI37" s="146">
        <v>1</v>
      </c>
      <c r="AJ37" s="146"/>
      <c r="AL37" s="149">
        <v>1</v>
      </c>
      <c r="AM37" s="149"/>
      <c r="AO37" s="166">
        <v>1</v>
      </c>
      <c r="AP37" s="166"/>
      <c r="AR37" s="155">
        <v>1</v>
      </c>
      <c r="AS37" s="155"/>
      <c r="AU37" s="158">
        <v>1</v>
      </c>
      <c r="AV37" s="158">
        <v>80</v>
      </c>
      <c r="AX37" s="161">
        <v>1</v>
      </c>
      <c r="AY37" s="161"/>
      <c r="BA37" s="167">
        <v>1</v>
      </c>
      <c r="BB37" s="167"/>
      <c r="BD37" s="232">
        <v>1</v>
      </c>
      <c r="BE37" s="232"/>
    </row>
    <row r="38" spans="1:57" x14ac:dyDescent="0.15">
      <c r="A38" s="38">
        <v>2</v>
      </c>
      <c r="B38" s="39">
        <f>AE38</f>
        <v>144</v>
      </c>
      <c r="C38" s="39">
        <v>81</v>
      </c>
      <c r="D38" s="237" t="s">
        <v>81</v>
      </c>
      <c r="E38" s="238" t="s">
        <v>82</v>
      </c>
      <c r="F38" s="42" t="s">
        <v>354</v>
      </c>
      <c r="G38" s="145">
        <v>1</v>
      </c>
      <c r="H38" s="146">
        <v>1</v>
      </c>
      <c r="I38" s="147">
        <f>IF(H38=" ",0,IF(H38=1,30,IF(H38=2,28,IF(H38=3,26,IF(H38=4,24,IF(H38=5,22,IF(AND(H38&gt;5,H38&lt;25),26-H38,2)))))))</f>
        <v>30</v>
      </c>
      <c r="J38" s="148">
        <v>1</v>
      </c>
      <c r="K38" s="149">
        <v>2</v>
      </c>
      <c r="L38" s="150">
        <f>IF(K38=" ",0,IF(K38=1,30,IF(K38=2,28,IF(K38=3,26,IF(K38=4,24,IF(K38=5,22,IF(AND(K38&gt;5,K38&lt;25),26-K38,2)))))))</f>
        <v>28</v>
      </c>
      <c r="M38" s="151">
        <v>1</v>
      </c>
      <c r="N38" s="152">
        <v>1</v>
      </c>
      <c r="O38" s="177">
        <f>IF(N38=" ",0,IF(N38=1,30,IF(N38=2,28,IF(N38=3,26,IF(N38=4,24,IF(N38=5,22,IF(AND(N38&gt;5,N38&lt;25),26-N38,2)))))))</f>
        <v>30</v>
      </c>
      <c r="P38" s="154">
        <v>1</v>
      </c>
      <c r="Q38" s="155">
        <v>2</v>
      </c>
      <c r="R38" s="156">
        <f>IF(Q38=" ",0,IF(Q38=1,30,IF(Q38=2,28,IF(Q38=3,26,IF(Q38=4,24,IF(Q38=5,22,IF(AND(Q38&gt;5,Q38&lt;25),26-Q38,2)))))))</f>
        <v>28</v>
      </c>
      <c r="S38" s="157">
        <v>1</v>
      </c>
      <c r="T38" s="158">
        <f>IF(SUMIF(AV$37:AV$39,$C38,AU$37:AU$39)=0," ",SUMIF(AV$37:AV$39,$C38,AU$37:AU$39))</f>
        <v>2</v>
      </c>
      <c r="U38" s="159">
        <f>IF(T38=" ",0,IF(T38=1,30,IF(T38=2,28,IF(T38=3,26,IF(T38=4,24,IF(T38=5,22,IF(AND(T38&gt;5,T38&lt;25),26-T38,2)))))))</f>
        <v>28</v>
      </c>
      <c r="V38" s="160" t="s">
        <v>1</v>
      </c>
      <c r="W38" s="161" t="str">
        <f>IF(SUMIF(AY$37:AY$39,$C38,AX$37:AX$39)=0," ",SUMIF(AY$37:AY$39,$C38,AX$37:AX$39))</f>
        <v xml:space="preserve"> </v>
      </c>
      <c r="X38" s="162">
        <f>IF(W38=" ",0,IF(W38=1,30,IF(W38=2,28,IF(W38=3,26,IF(W38=4,24,IF(W38=5,22,IF(AND(W38&gt;5,W38&lt;25),26-W38,2)))))))</f>
        <v>0</v>
      </c>
      <c r="Y38" s="163" t="s">
        <v>1</v>
      </c>
      <c r="Z38" s="164" t="str">
        <f>IF(SUMIF(BB$37:BB$39,$C38,BA$37:BA$39)=0," ",SUMIF(BB$37:BB$39,$C38,BA$37:BA$39))</f>
        <v xml:space="preserve"> </v>
      </c>
      <c r="AA38" s="180">
        <f>IF(Z38=" ",0,IF(Z38=1,30,IF(Z38=2,28,IF(Z38=3,26,IF(Z38=4,24,IF(Z38=5,22,IF(AND(Z38&gt;5,Z38&lt;25),26-Z38,2)))))))</f>
        <v>0</v>
      </c>
      <c r="AB38" s="231" t="s">
        <v>1</v>
      </c>
      <c r="AC38" s="232" t="str">
        <f>IF(SUMIF(BE$37:BE$39,$C38,BD$37:BD$39)=0," ",SUMIF(BE$37:BE$39,$C38,BD$37:BD$39))</f>
        <v xml:space="preserve"> </v>
      </c>
      <c r="AD38" s="233">
        <f>IF(AC38=" ",0,IF(AC38=1,30,IF(AC38=2,28,IF(AC38=3,26,IF(AC38=4,24,IF(AC38=5,22,IF(AND(AC38&gt;5,AC38&lt;25),26-AC38,2)))))))</f>
        <v>0</v>
      </c>
      <c r="AE38" s="144">
        <f>I38+L38+O38+R38+U38+X38+AA38+AD38</f>
        <v>144</v>
      </c>
      <c r="AF38" s="64">
        <f>A38</f>
        <v>2</v>
      </c>
      <c r="AG38" s="144">
        <f>AE38-MIN(I38,L38,O38,R38,U38,X38,AA38,AD38)</f>
        <v>144</v>
      </c>
      <c r="AI38" s="146">
        <v>2</v>
      </c>
      <c r="AJ38" s="146"/>
      <c r="AL38" s="149">
        <v>2</v>
      </c>
      <c r="AM38" s="149"/>
      <c r="AO38" s="166">
        <v>2</v>
      </c>
      <c r="AP38" s="166"/>
      <c r="AR38" s="155">
        <v>2</v>
      </c>
      <c r="AS38" s="155"/>
      <c r="AU38" s="158">
        <v>2</v>
      </c>
      <c r="AV38" s="158">
        <v>81</v>
      </c>
      <c r="AX38" s="161">
        <v>2</v>
      </c>
      <c r="AY38" s="161"/>
      <c r="BA38" s="167">
        <v>2</v>
      </c>
      <c r="BB38" s="167"/>
      <c r="BD38" s="232">
        <v>2</v>
      </c>
      <c r="BE38" s="232"/>
    </row>
    <row r="39" spans="1:57" ht="14" thickBot="1" x14ac:dyDescent="0.2">
      <c r="A39" s="38">
        <v>3</v>
      </c>
      <c r="B39" s="144">
        <f>AE39</f>
        <v>0</v>
      </c>
      <c r="C39" s="144"/>
      <c r="D39" s="41"/>
      <c r="E39" s="42"/>
      <c r="F39" s="42"/>
      <c r="G39" s="145" t="s">
        <v>1</v>
      </c>
      <c r="H39" s="146" t="s">
        <v>1</v>
      </c>
      <c r="I39" s="147">
        <f t="shared" ref="I39" si="27">IF(H39=" ",0,IF(H39=1,30,IF(H39=2,28,IF(H39=3,26,IF(H39=4,24,IF(H39=5,22,IF(AND(H39&gt;5,H39&lt;25),26-H39,2)))))))</f>
        <v>0</v>
      </c>
      <c r="J39" s="148" t="s">
        <v>1</v>
      </c>
      <c r="K39" s="149" t="s">
        <v>1</v>
      </c>
      <c r="L39" s="150">
        <f t="shared" ref="L39" si="28">IF(K39=" ",0,IF(K39=1,30,IF(K39=2,28,IF(K39=3,26,IF(K39=4,24,IF(K39=5,22,IF(AND(K39&gt;5,K39&lt;25),26-K39,2)))))))</f>
        <v>0</v>
      </c>
      <c r="M39" s="151" t="s">
        <v>1</v>
      </c>
      <c r="N39" s="152" t="str">
        <f>IF(SUMIF(AP$37:AP$39,$C39,AO$37:AO$39)=0," ",SUMIF(AP$37:AP$39,$C39,AO$37:AO$39))</f>
        <v xml:space="preserve"> </v>
      </c>
      <c r="O39" s="177">
        <f t="shared" ref="O39" si="29">IF(N39=" ",0,IF(N39=1,30,IF(N39=2,28,IF(N39=3,26,IF(N39=4,24,IF(N39=5,22,IF(AND(N39&gt;5,N39&lt;25),26-N39,2)))))))</f>
        <v>0</v>
      </c>
      <c r="P39" s="154" t="s">
        <v>1</v>
      </c>
      <c r="Q39" s="155" t="s">
        <v>1</v>
      </c>
      <c r="R39" s="156">
        <f t="shared" ref="R39" si="30">IF(Q39=" ",0,IF(Q39=1,30,IF(Q39=2,28,IF(Q39=3,26,IF(Q39=4,24,IF(Q39=5,22,IF(AND(Q39&gt;5,Q39&lt;25),26-Q39,2)))))))</f>
        <v>0</v>
      </c>
      <c r="S39" s="157" t="s">
        <v>1</v>
      </c>
      <c r="T39" s="158" t="str">
        <f>IF(SUMIF(AV$37:AV$39,$C39,AU$37:AU$39)=0," ",SUMIF(AV$37:AV$39,$C39,AU$37:AU$39))</f>
        <v xml:space="preserve"> </v>
      </c>
      <c r="U39" s="159">
        <f t="shared" ref="U39" si="31">IF(T39=" ",0,IF(T39=1,30,IF(T39=2,28,IF(T39=3,26,IF(T39=4,24,IF(T39=5,22,IF(AND(T39&gt;5,T39&lt;25),26-T39,2)))))))</f>
        <v>0</v>
      </c>
      <c r="V39" s="160"/>
      <c r="W39" s="161" t="str">
        <f>IF(SUMIF(AY$37:AY$39,$C39,AX$37:AX$39)=0," ",SUMIF(AY$37:AY$39,$C39,AX$37:AX$39))</f>
        <v xml:space="preserve"> </v>
      </c>
      <c r="X39" s="162">
        <f t="shared" ref="X39" si="32">IF(W39=" ",0,IF(W39=1,30,IF(W39=2,28,IF(W39=3,26,IF(W39=4,24,IF(W39=5,22,IF(AND(W39&gt;5,W39&lt;25),26-W39,2)))))))</f>
        <v>0</v>
      </c>
      <c r="Y39" s="163"/>
      <c r="Z39" s="164" t="str">
        <f>IF(SUMIF(BB$37:BB$39,$C39,BA$37:BA$39)=0," ",SUMIF(BB$37:BB$39,$C39,BA$37:BA$39))</f>
        <v xml:space="preserve"> </v>
      </c>
      <c r="AA39" s="180">
        <f t="shared" ref="AA39" si="33">IF(Z39=" ",0,IF(Z39=1,30,IF(Z39=2,28,IF(Z39=3,26,IF(Z39=4,24,IF(Z39=5,22,IF(AND(Z39&gt;5,Z39&lt;25),26-Z39,2)))))))</f>
        <v>0</v>
      </c>
      <c r="AB39" s="231"/>
      <c r="AC39" s="232" t="str">
        <f>IF(SUMIF(BE$37:BE$39,$C39,BD$37:BD$39)=0," ",SUMIF(BE$37:BE$39,$C39,BD$37:BD$39))</f>
        <v xml:space="preserve"> </v>
      </c>
      <c r="AD39" s="233">
        <f t="shared" ref="AD39" si="34">IF(AC39=" ",0,IF(AC39=1,30,IF(AC39=2,28,IF(AC39=3,26,IF(AC39=4,24,IF(AC39=5,22,IF(AND(AC39&gt;5,AC39&lt;25),26-AC39,2)))))))</f>
        <v>0</v>
      </c>
      <c r="AE39" s="144">
        <f t="shared" ref="AE39:AE40" si="35">I39+L39+O39+R39+U39+X39+AA39+AD39</f>
        <v>0</v>
      </c>
      <c r="AF39" s="64">
        <f t="shared" ref="AF39" si="36">A39</f>
        <v>3</v>
      </c>
      <c r="AG39" s="144">
        <f t="shared" ref="AG39:AG40" si="37">AE39-MIN(I39,L39,O39,R39,U39,X39,AA39,AD39)</f>
        <v>0</v>
      </c>
      <c r="AI39" s="146">
        <v>3</v>
      </c>
      <c r="AJ39" s="146"/>
      <c r="AL39" s="149">
        <v>3</v>
      </c>
      <c r="AM39" s="149"/>
      <c r="AO39" s="166">
        <v>3</v>
      </c>
      <c r="AP39" s="166"/>
      <c r="AR39" s="155">
        <v>3</v>
      </c>
      <c r="AS39" s="155"/>
      <c r="AU39" s="158">
        <v>3</v>
      </c>
      <c r="AV39" s="158"/>
      <c r="AX39" s="161">
        <v>3</v>
      </c>
      <c r="AY39" s="161"/>
      <c r="BA39" s="167">
        <v>3</v>
      </c>
      <c r="BB39" s="167"/>
      <c r="BD39" s="232">
        <v>3</v>
      </c>
      <c r="BE39" s="232"/>
    </row>
    <row r="40" spans="1:57" ht="16.5" customHeight="1" x14ac:dyDescent="0.15">
      <c r="B40" s="171">
        <f>AE40</f>
        <v>0</v>
      </c>
      <c r="H40" s="170" t="str">
        <f>IF(SUMIF(AJ$37:AJ$39,$C40,AI$37:AI$39)=0," ",SUMIF(AJ$37:AJ$39,$C40,AI$37:AI$39))</f>
        <v xml:space="preserve"> </v>
      </c>
      <c r="I40" s="170">
        <f>IF(H40=" ",0,IF(H40=1,30,IF(H40=2,28,IF(H40=3,26,IF(H40=4,24,IF(H40=5,22,IF(AND(H40&gt;5,H40&lt;25),26-H40,2)))))))</f>
        <v>0</v>
      </c>
      <c r="K40" s="170" t="str">
        <f>IF(SUMIF(AM$37:AM$39,$C40,AL$37:AL$39)=0," ",SUMIF(AM$37:AM$39,$C40,AL$37:AL$39))</f>
        <v xml:space="preserve"> </v>
      </c>
      <c r="L40" s="170">
        <f>IF(K40=" ",0,IF(K40=1,30,IF(K40=2,28,IF(K40=3,26,IF(K40=4,24,IF(K40=5,22,IF(AND(K40&gt;5,K40&lt;25),26-K40,2)))))))</f>
        <v>0</v>
      </c>
      <c r="M40" s="173"/>
      <c r="N40" s="169" t="str">
        <f>IF(SUMIF(AP$37:AP$39,$C40,AO$37:AO$39)=0," ",SUMIF(AP$37:AP$39,$C40,AO$37:AO$39))</f>
        <v xml:space="preserve"> </v>
      </c>
      <c r="O40" s="170">
        <f>IF(N40=" ",0,IF(N40=1,30,IF(N40=2,28,IF(N40=3,26,IF(N40=4,24,IF(N40=5,22,IF(AND(N40&gt;5,N40&lt;25),26-N40,2)))))))</f>
        <v>0</v>
      </c>
      <c r="P40" s="173"/>
      <c r="Q40" s="169" t="str">
        <f>IF(SUMIF(AS$37:AS$39,$C40,AR$37:AR$39)=0," ",SUMIF(AS$37:AS$39,$C40,AR$37:AR$39))</f>
        <v xml:space="preserve"> </v>
      </c>
      <c r="R40" s="170">
        <f>IF(Q40=" ",0,IF(Q40=1,30,IF(Q40=2,28,IF(Q40=3,26,IF(Q40=4,24,IF(Q40=5,22,IF(AND(Q40&gt;5,Q40&lt;25),26-Q40,2)))))))</f>
        <v>0</v>
      </c>
      <c r="S40" s="173"/>
      <c r="T40" s="169" t="str">
        <f>IF(SUMIF(AV$37:AV$39,$C40,AU$37:AU$39)=0," ",SUMIF(AV$37:AV$39,$C40,AU$37:AU$39))</f>
        <v xml:space="preserve"> </v>
      </c>
      <c r="U40" s="170">
        <f>IF(T40=" ",0,IF(T40=1,30,IF(T40=2,28,IF(T40=3,26,IF(T40=4,24,IF(T40=5,22,IF(AND(T40&gt;5,T40&lt;25),26-T40,2)))))))</f>
        <v>0</v>
      </c>
      <c r="V40" s="173"/>
      <c r="W40" s="170" t="str">
        <f>IF(SUMIF(AY$11:AY$38,$C40,AX$11:AX$38)=0," ",SUMIF(AY$11:AY$38,$C40,AX$11:AX$38))</f>
        <v xml:space="preserve"> </v>
      </c>
      <c r="X40" s="170">
        <f>IF(W40=" ",0,IF(W40=1,30,IF(W40=2,28,IF(W40=3,26,IF(W40=4,24,IF(W40=5,22,IF(AND(W40&gt;5,W40&lt;25),26-W40,2)))))))</f>
        <v>0</v>
      </c>
      <c r="Y40" s="173"/>
      <c r="Z40" s="170" t="str">
        <f>IF(SUMIF(BB$11:BB$38,$C40,BA$11:BA$38)=0," ",SUMIF(BB$11:BB$38,$C40,BA$11:BA$38))</f>
        <v xml:space="preserve"> </v>
      </c>
      <c r="AA40" s="170">
        <f>IF(Z40=" ",0,IF(Z40=1,30,IF(Z40=2,28,IF(Z40=3,26,IF(Z40=4,24,IF(Z40=5,22,IF(AND(Z40&gt;5,Z40&lt;25),26-Z40,2)))))))</f>
        <v>0</v>
      </c>
      <c r="AB40" s="173"/>
      <c r="AC40" s="170" t="str">
        <f>IF(SUMIF(BE$11:BE$38,$C40,BD$11:BD$38)=0," ",SUMIF(BE$11:BE$38,$C40,BD$11:BD$38))</f>
        <v xml:space="preserve"> </v>
      </c>
      <c r="AD40" s="170">
        <f>IF(AC40=" ",0,IF(AC40=1,30,IF(AC40=2,28,IF(AC40=3,26,IF(AC40=4,24,IF(AC40=5,22,IF(AND(AC40&gt;5,AC40&lt;25),26-AC40,2)))))))</f>
        <v>0</v>
      </c>
      <c r="AE40" s="171">
        <f t="shared" si="35"/>
        <v>0</v>
      </c>
      <c r="AG40" s="181">
        <f t="shared" si="37"/>
        <v>0</v>
      </c>
    </row>
    <row r="44" spans="1:57" ht="20" x14ac:dyDescent="0.2">
      <c r="B44" t="s">
        <v>0</v>
      </c>
      <c r="C44"/>
      <c r="D44"/>
      <c r="E44"/>
      <c r="F44"/>
      <c r="G44"/>
      <c r="H44"/>
      <c r="I44"/>
      <c r="J44"/>
      <c r="T44" t="s">
        <v>0</v>
      </c>
      <c r="U44"/>
      <c r="V44"/>
      <c r="W44"/>
      <c r="X44"/>
      <c r="Y44"/>
      <c r="Z44"/>
      <c r="AA44"/>
      <c r="AB44"/>
    </row>
    <row r="46" spans="1:57" x14ac:dyDescent="0.15">
      <c r="D46" s="10" t="s">
        <v>362</v>
      </c>
      <c r="U46" s="10" t="s">
        <v>362</v>
      </c>
    </row>
    <row r="47" spans="1:57" ht="14" x14ac:dyDescent="0.15">
      <c r="D47" s="4" t="s">
        <v>83</v>
      </c>
      <c r="E47" s="5">
        <v>2016</v>
      </c>
      <c r="U47" s="88" t="s">
        <v>84</v>
      </c>
      <c r="V47" s="88"/>
      <c r="W47" s="88"/>
      <c r="X47" s="88"/>
      <c r="Y47" s="88"/>
      <c r="Z47" s="88"/>
      <c r="AA47" s="88"/>
      <c r="AB47" s="88"/>
      <c r="AC47" s="88"/>
      <c r="AD47" s="88"/>
      <c r="AE47" s="277">
        <v>2016</v>
      </c>
      <c r="AF47" s="277"/>
      <c r="AG47" s="277"/>
    </row>
    <row r="48" spans="1:57" ht="14" x14ac:dyDescent="0.15">
      <c r="D48" s="4" t="s">
        <v>7</v>
      </c>
      <c r="U48" s="88" t="s">
        <v>85</v>
      </c>
      <c r="V48" s="182"/>
      <c r="W48" s="182"/>
      <c r="X48" s="182"/>
      <c r="Y48" s="90" t="s">
        <v>86</v>
      </c>
      <c r="Z48" s="182"/>
      <c r="AA48" s="182"/>
      <c r="AB48" s="182"/>
      <c r="AC48" s="182"/>
      <c r="AD48" s="182"/>
      <c r="AE48" s="182"/>
    </row>
    <row r="53" spans="3:42" ht="14" thickBot="1" x14ac:dyDescent="0.2">
      <c r="C53" s="13" t="s">
        <v>27</v>
      </c>
      <c r="D53" s="13" t="s">
        <v>28</v>
      </c>
      <c r="E53" s="13" t="s">
        <v>29</v>
      </c>
      <c r="F53" s="13" t="s">
        <v>30</v>
      </c>
      <c r="G53" s="278" t="s">
        <v>87</v>
      </c>
      <c r="H53" s="278"/>
      <c r="I53" s="278"/>
      <c r="J53" s="278" t="s">
        <v>88</v>
      </c>
      <c r="K53" s="278"/>
      <c r="L53" s="278"/>
      <c r="M53" s="278"/>
      <c r="N53" s="278"/>
      <c r="S53" s="278" t="s">
        <v>27</v>
      </c>
      <c r="T53" s="278"/>
      <c r="U53" s="279" t="s">
        <v>28</v>
      </c>
      <c r="V53" s="279"/>
      <c r="W53" s="279"/>
      <c r="X53" s="279"/>
      <c r="Y53" s="279"/>
      <c r="Z53" s="279"/>
      <c r="AA53" s="279"/>
      <c r="AB53" s="279"/>
      <c r="AC53" s="279"/>
      <c r="AD53" s="278" t="s">
        <v>89</v>
      </c>
      <c r="AE53" s="278"/>
      <c r="AF53" s="278"/>
      <c r="AG53" s="280" t="s">
        <v>30</v>
      </c>
      <c r="AH53" s="280"/>
      <c r="AI53" s="278" t="s">
        <v>90</v>
      </c>
      <c r="AJ53" s="278"/>
      <c r="AK53" s="278"/>
      <c r="AL53" s="278" t="s">
        <v>88</v>
      </c>
      <c r="AM53" s="278"/>
      <c r="AN53" s="278"/>
      <c r="AO53" s="278"/>
      <c r="AP53" s="278"/>
    </row>
    <row r="54" spans="3:42" ht="22" customHeight="1" thickBot="1" x14ac:dyDescent="0.2">
      <c r="C54" s="246">
        <f t="shared" ref="C54:C60" si="38">C11</f>
        <v>2</v>
      </c>
      <c r="D54" s="41" t="str">
        <f t="shared" ref="D54:D60" si="39">IF(C11&gt;0,D11,"  ")</f>
        <v>VAUCHELLES Nino</v>
      </c>
      <c r="E54" s="42" t="str">
        <f>IF(C11&gt;0,E11,"  ")</f>
        <v>NL</v>
      </c>
      <c r="F54" s="42" t="str">
        <f t="shared" ref="F54:F60" si="40">IF(C11&gt;0,F11,"  ")</f>
        <v>NL</v>
      </c>
      <c r="G54" s="183"/>
      <c r="H54" s="172"/>
      <c r="I54" s="184"/>
      <c r="J54" s="185"/>
      <c r="K54" s="186"/>
      <c r="L54" s="186"/>
      <c r="M54" s="186"/>
      <c r="N54" s="187"/>
      <c r="S54" s="271">
        <f>C37</f>
        <v>80</v>
      </c>
      <c r="T54" s="271"/>
      <c r="U54" s="272" t="str">
        <f t="shared" ref="U54:U56" si="41">IF(C37&gt;0,D37," ")</f>
        <v>BRODIN Jade</v>
      </c>
      <c r="V54" s="272"/>
      <c r="W54" s="272"/>
      <c r="X54" s="272"/>
      <c r="Y54" s="272"/>
      <c r="Z54" s="272"/>
      <c r="AA54" s="272"/>
      <c r="AB54" s="272"/>
      <c r="AC54" s="272"/>
      <c r="AD54" s="273" t="str">
        <f t="shared" ref="AD54:AD56" si="42">IF(C37&gt;0,E37," ")</f>
        <v>US MAULE</v>
      </c>
      <c r="AE54" s="273"/>
      <c r="AF54" s="273"/>
      <c r="AG54" s="273" t="str">
        <f t="shared" ref="AG54:AG56" si="43">IF(C37&gt;0,F37," ")</f>
        <v>FFC</v>
      </c>
      <c r="AH54" s="273"/>
      <c r="AI54" s="260"/>
      <c r="AJ54" s="188"/>
      <c r="AK54" s="189"/>
      <c r="AL54" s="190"/>
      <c r="AM54" s="191"/>
      <c r="AN54" s="191"/>
      <c r="AO54" s="191"/>
      <c r="AP54" s="192"/>
    </row>
    <row r="55" spans="3:42" ht="22" customHeight="1" thickBot="1" x14ac:dyDescent="0.2">
      <c r="C55" s="246">
        <f t="shared" si="38"/>
        <v>3</v>
      </c>
      <c r="D55" s="41" t="str">
        <f t="shared" si="39"/>
        <v>CARPENTIER Ylan</v>
      </c>
      <c r="E55" s="42" t="str">
        <f>IF(C12&gt;0,E12,"  ")</f>
        <v>LIGUE MARINES</v>
      </c>
      <c r="F55" s="42" t="str">
        <f t="shared" si="40"/>
        <v>LIG</v>
      </c>
      <c r="G55" s="193"/>
      <c r="H55" s="194"/>
      <c r="I55" s="195"/>
      <c r="J55" s="185"/>
      <c r="K55" s="186"/>
      <c r="L55" s="186"/>
      <c r="M55" s="186"/>
      <c r="N55" s="187"/>
      <c r="S55" s="271">
        <f>C38</f>
        <v>81</v>
      </c>
      <c r="T55" s="271"/>
      <c r="U55" s="272" t="str">
        <f t="shared" si="41"/>
        <v>THAUVIN PERIGNON Ninon</v>
      </c>
      <c r="V55" s="272"/>
      <c r="W55" s="272"/>
      <c r="X55" s="272"/>
      <c r="Y55" s="272"/>
      <c r="Z55" s="272"/>
      <c r="AA55" s="272"/>
      <c r="AB55" s="272"/>
      <c r="AC55" s="272"/>
      <c r="AD55" s="273" t="str">
        <f t="shared" si="42"/>
        <v>BONNIERES VTT</v>
      </c>
      <c r="AE55" s="273"/>
      <c r="AF55" s="273"/>
      <c r="AG55" s="273" t="str">
        <f t="shared" si="43"/>
        <v>UFO78</v>
      </c>
      <c r="AH55" s="273"/>
      <c r="AI55" s="196"/>
      <c r="AJ55" s="194"/>
      <c r="AK55" s="195"/>
      <c r="AL55" s="197"/>
      <c r="AP55" s="198"/>
    </row>
    <row r="56" spans="3:42" ht="22" customHeight="1" thickBot="1" x14ac:dyDescent="0.2">
      <c r="C56" s="246">
        <f t="shared" si="38"/>
        <v>4</v>
      </c>
      <c r="D56" s="41" t="str">
        <f t="shared" si="39"/>
        <v>GROD Raphaël</v>
      </c>
      <c r="E56" s="42" t="str">
        <f>IF(C13&gt;0,E13,"  ")</f>
        <v>TEAM ABSOLUTE</v>
      </c>
      <c r="F56" s="42" t="str">
        <f t="shared" si="40"/>
        <v>UFO95</v>
      </c>
      <c r="G56" s="199"/>
      <c r="H56" s="171"/>
      <c r="I56" s="200"/>
      <c r="J56" s="185"/>
      <c r="K56" s="186"/>
      <c r="L56" s="186"/>
      <c r="M56" s="186"/>
      <c r="N56" s="187"/>
      <c r="S56" s="271">
        <f>C39</f>
        <v>0</v>
      </c>
      <c r="T56" s="271"/>
      <c r="U56" s="272" t="str">
        <f t="shared" si="41"/>
        <v xml:space="preserve"> </v>
      </c>
      <c r="V56" s="272"/>
      <c r="W56" s="272"/>
      <c r="X56" s="272"/>
      <c r="Y56" s="272"/>
      <c r="Z56" s="272"/>
      <c r="AA56" s="272"/>
      <c r="AB56" s="272"/>
      <c r="AC56" s="272"/>
      <c r="AD56" s="273" t="str">
        <f t="shared" si="42"/>
        <v xml:space="preserve"> </v>
      </c>
      <c r="AE56" s="273"/>
      <c r="AF56" s="273"/>
      <c r="AG56" s="273" t="str">
        <f t="shared" si="43"/>
        <v xml:space="preserve"> </v>
      </c>
      <c r="AH56" s="273"/>
      <c r="AI56" s="196"/>
      <c r="AJ56" s="194"/>
      <c r="AK56" s="195"/>
      <c r="AL56" s="201"/>
      <c r="AM56" s="202"/>
      <c r="AN56" s="202"/>
      <c r="AO56" s="202"/>
      <c r="AP56" s="203"/>
    </row>
    <row r="57" spans="3:42" ht="22" customHeight="1" thickBot="1" x14ac:dyDescent="0.2">
      <c r="C57" s="144">
        <f t="shared" si="38"/>
        <v>0</v>
      </c>
      <c r="D57" s="41" t="str">
        <f t="shared" si="39"/>
        <v xml:space="preserve">  </v>
      </c>
      <c r="E57" s="42" t="str">
        <f>IF(C14&gt;0,E14,"  ")</f>
        <v xml:space="preserve">  </v>
      </c>
      <c r="F57" s="42" t="str">
        <f t="shared" si="40"/>
        <v xml:space="preserve">  </v>
      </c>
      <c r="G57" s="193"/>
      <c r="H57" s="194"/>
      <c r="I57" s="195"/>
      <c r="J57" s="185"/>
      <c r="K57" s="186"/>
      <c r="L57" s="186"/>
      <c r="M57" s="186"/>
      <c r="N57" s="187"/>
      <c r="S57" s="271" t="e">
        <f>#REF!</f>
        <v>#REF!</v>
      </c>
      <c r="T57" s="271"/>
      <c r="U57" s="272" t="e">
        <f>IF(#REF!&gt;0,#REF!," ")</f>
        <v>#REF!</v>
      </c>
      <c r="V57" s="272"/>
      <c r="W57" s="272"/>
      <c r="X57" s="272"/>
      <c r="Y57" s="272"/>
      <c r="Z57" s="272"/>
      <c r="AA57" s="272"/>
      <c r="AB57" s="272"/>
      <c r="AC57" s="272"/>
      <c r="AD57" s="273" t="e">
        <f>IF(#REF!&gt;0,#REF!," ")</f>
        <v>#REF!</v>
      </c>
      <c r="AE57" s="273"/>
      <c r="AF57" s="273"/>
      <c r="AG57" s="273" t="e">
        <f>IF(#REF!&gt;0,#REF!," ")</f>
        <v>#REF!</v>
      </c>
      <c r="AH57" s="273"/>
      <c r="AI57" s="204"/>
      <c r="AJ57" s="194"/>
      <c r="AK57" s="195"/>
      <c r="AL57" s="197"/>
      <c r="AP57" s="198"/>
    </row>
    <row r="58" spans="3:42" ht="22" customHeight="1" x14ac:dyDescent="0.15">
      <c r="C58" s="144">
        <f t="shared" si="38"/>
        <v>0</v>
      </c>
      <c r="D58" s="41" t="str">
        <f t="shared" si="39"/>
        <v xml:space="preserve">  </v>
      </c>
      <c r="E58" s="42" t="str">
        <f>IF(C15&gt;0,E15,"  ")</f>
        <v xml:space="preserve">  </v>
      </c>
      <c r="F58" s="42" t="str">
        <f t="shared" si="40"/>
        <v xml:space="preserve">  </v>
      </c>
      <c r="G58" s="261"/>
      <c r="H58" s="194"/>
      <c r="I58" s="195"/>
      <c r="J58" s="185"/>
      <c r="K58" s="186"/>
      <c r="L58" s="186"/>
      <c r="M58" s="186"/>
      <c r="N58" s="187"/>
      <c r="S58" s="271" t="e">
        <f>#REF!</f>
        <v>#REF!</v>
      </c>
      <c r="T58" s="271"/>
      <c r="U58" s="272" t="e">
        <f>IF(#REF!&gt;0,#REF!," ")</f>
        <v>#REF!</v>
      </c>
      <c r="V58" s="272"/>
      <c r="W58" s="272"/>
      <c r="X58" s="272"/>
      <c r="Y58" s="272"/>
      <c r="Z58" s="272"/>
      <c r="AA58" s="272"/>
      <c r="AB58" s="272"/>
      <c r="AC58" s="272"/>
      <c r="AD58" s="273" t="e">
        <f>IF(#REF!&gt;0,#REF!," ")</f>
        <v>#REF!</v>
      </c>
      <c r="AE58" s="273"/>
      <c r="AF58" s="273"/>
      <c r="AG58" s="273" t="e">
        <f>IF(#REF!&gt;0,#REF!," ")</f>
        <v>#REF!</v>
      </c>
      <c r="AH58" s="273"/>
      <c r="AI58" s="204"/>
      <c r="AJ58" s="194"/>
      <c r="AK58" s="195"/>
      <c r="AL58" s="201"/>
      <c r="AM58" s="202"/>
      <c r="AN58" s="202"/>
      <c r="AO58" s="202"/>
      <c r="AP58" s="203"/>
    </row>
    <row r="59" spans="3:42" ht="22" customHeight="1" x14ac:dyDescent="0.15">
      <c r="C59" s="144">
        <f t="shared" si="38"/>
        <v>0</v>
      </c>
      <c r="D59" s="41" t="str">
        <f t="shared" si="39"/>
        <v xml:space="preserve">  </v>
      </c>
      <c r="E59" s="42"/>
      <c r="F59" s="42" t="str">
        <f t="shared" si="40"/>
        <v xml:space="preserve">  </v>
      </c>
      <c r="G59" s="199"/>
      <c r="H59" s="171"/>
      <c r="I59" s="200"/>
      <c r="J59" s="185"/>
      <c r="K59" s="186"/>
      <c r="L59" s="186"/>
      <c r="M59" s="186"/>
      <c r="N59" s="187"/>
      <c r="S59" s="271" t="e">
        <f>#REF!</f>
        <v>#REF!</v>
      </c>
      <c r="T59" s="271"/>
      <c r="U59" s="272" t="e">
        <f>IF(#REF!&gt;0,#REF!," ")</f>
        <v>#REF!</v>
      </c>
      <c r="V59" s="272"/>
      <c r="W59" s="272"/>
      <c r="X59" s="272"/>
      <c r="Y59" s="272"/>
      <c r="Z59" s="272"/>
      <c r="AA59" s="272"/>
      <c r="AB59" s="272"/>
      <c r="AC59" s="272"/>
      <c r="AD59" s="273" t="e">
        <f>IF(#REF!&gt;0,#REF!," ")</f>
        <v>#REF!</v>
      </c>
      <c r="AE59" s="273"/>
      <c r="AF59" s="273"/>
      <c r="AG59" s="273" t="e">
        <f>IF(#REF!&gt;0,#REF!," ")</f>
        <v>#REF!</v>
      </c>
      <c r="AH59" s="273"/>
      <c r="AI59" s="204"/>
      <c r="AJ59" s="194"/>
      <c r="AK59" s="195"/>
      <c r="AL59" s="201"/>
      <c r="AM59" s="202"/>
      <c r="AN59" s="202"/>
      <c r="AO59" s="202"/>
      <c r="AP59" s="203"/>
    </row>
    <row r="60" spans="3:42" ht="22" customHeight="1" x14ac:dyDescent="0.15">
      <c r="C60" s="144">
        <f t="shared" si="38"/>
        <v>0</v>
      </c>
      <c r="D60" s="41" t="str">
        <f t="shared" si="39"/>
        <v xml:space="preserve">  </v>
      </c>
      <c r="E60" s="42" t="str">
        <f>IF(C17&gt;0,E17,"  ")</f>
        <v xml:space="preserve">  </v>
      </c>
      <c r="F60" s="42" t="str">
        <f t="shared" si="40"/>
        <v xml:space="preserve">  </v>
      </c>
      <c r="G60" s="193"/>
      <c r="H60" s="194"/>
      <c r="I60" s="195"/>
      <c r="J60" s="185"/>
      <c r="K60" s="186"/>
      <c r="L60" s="186"/>
      <c r="M60" s="186"/>
      <c r="N60" s="187"/>
      <c r="S60" s="271" t="e">
        <f>#REF!</f>
        <v>#REF!</v>
      </c>
      <c r="T60" s="271"/>
      <c r="U60" s="272" t="e">
        <f>IF(#REF!&gt;0,#REF!," ")</f>
        <v>#REF!</v>
      </c>
      <c r="V60" s="272"/>
      <c r="W60" s="272"/>
      <c r="X60" s="272"/>
      <c r="Y60" s="272"/>
      <c r="Z60" s="272"/>
      <c r="AA60" s="272"/>
      <c r="AB60" s="272"/>
      <c r="AC60" s="272"/>
      <c r="AD60" s="273" t="e">
        <f>IF(#REF!&gt;0,#REF!," ")</f>
        <v>#REF!</v>
      </c>
      <c r="AE60" s="273"/>
      <c r="AF60" s="273"/>
      <c r="AG60" s="273" t="e">
        <f>IF(#REF!&gt;0,#REF!," ")</f>
        <v>#REF!</v>
      </c>
      <c r="AH60" s="273"/>
      <c r="AI60" s="204"/>
      <c r="AJ60" s="194"/>
      <c r="AK60" s="195"/>
      <c r="AL60" s="197"/>
      <c r="AP60" s="198"/>
    </row>
    <row r="61" spans="3:42" ht="22" customHeight="1" x14ac:dyDescent="0.15">
      <c r="C61" s="144" t="e">
        <f>#REF!</f>
        <v>#REF!</v>
      </c>
      <c r="D61" s="41" t="e">
        <f>IF(#REF!&gt;0,#REF!,"  ")</f>
        <v>#REF!</v>
      </c>
      <c r="E61" s="42" t="e">
        <f>IF(#REF!&gt;0,#REF!,"  ")</f>
        <v>#REF!</v>
      </c>
      <c r="F61" s="42" t="e">
        <f>IF(#REF!&gt;0,#REF!,"  ")</f>
        <v>#REF!</v>
      </c>
      <c r="G61" s="199"/>
      <c r="H61" s="171"/>
      <c r="I61" s="200"/>
      <c r="J61" s="185"/>
      <c r="K61" s="186"/>
      <c r="L61" s="186"/>
      <c r="M61" s="186"/>
      <c r="N61" s="187"/>
      <c r="S61" s="271" t="e">
        <f>#REF!</f>
        <v>#REF!</v>
      </c>
      <c r="T61" s="271"/>
      <c r="U61" s="272" t="e">
        <f>IF(#REF!&gt;0,#REF!," ")</f>
        <v>#REF!</v>
      </c>
      <c r="V61" s="272"/>
      <c r="W61" s="272"/>
      <c r="X61" s="272"/>
      <c r="Y61" s="272"/>
      <c r="Z61" s="272"/>
      <c r="AA61" s="272"/>
      <c r="AB61" s="272"/>
      <c r="AC61" s="272"/>
      <c r="AD61" s="273" t="e">
        <f>IF(#REF!&gt;0,#REF!," ")</f>
        <v>#REF!</v>
      </c>
      <c r="AE61" s="273"/>
      <c r="AF61" s="273"/>
      <c r="AG61" s="273" t="e">
        <f>IF(#REF!&gt;0,#REF!," ")</f>
        <v>#REF!</v>
      </c>
      <c r="AH61" s="273"/>
      <c r="AI61" s="204"/>
      <c r="AJ61" s="194"/>
      <c r="AK61" s="195"/>
      <c r="AL61" s="201"/>
      <c r="AM61" s="202"/>
      <c r="AN61" s="202"/>
      <c r="AO61" s="202"/>
      <c r="AP61" s="203"/>
    </row>
    <row r="62" spans="3:42" ht="22" customHeight="1" x14ac:dyDescent="0.15">
      <c r="C62" s="144" t="e">
        <f>#REF!</f>
        <v>#REF!</v>
      </c>
      <c r="D62" s="41" t="e">
        <f>IF(#REF!&gt;0,#REF!,"  ")</f>
        <v>#REF!</v>
      </c>
      <c r="E62" s="42" t="e">
        <f>IF(#REF!&gt;0,#REF!,"  ")</f>
        <v>#REF!</v>
      </c>
      <c r="F62" s="42" t="e">
        <f>IF(#REF!&gt;0,#REF!,"  ")</f>
        <v>#REF!</v>
      </c>
      <c r="G62" s="193"/>
      <c r="H62" s="194"/>
      <c r="I62" s="195"/>
      <c r="J62" s="185"/>
      <c r="K62" s="186"/>
      <c r="L62" s="186"/>
      <c r="M62" s="186"/>
      <c r="N62" s="187"/>
      <c r="S62" s="271" t="e">
        <f>#REF!</f>
        <v>#REF!</v>
      </c>
      <c r="T62" s="271"/>
      <c r="U62" s="272" t="e">
        <f>IF(#REF!&gt;0,#REF!," ")</f>
        <v>#REF!</v>
      </c>
      <c r="V62" s="272"/>
      <c r="W62" s="272"/>
      <c r="X62" s="272"/>
      <c r="Y62" s="272"/>
      <c r="Z62" s="272"/>
      <c r="AA62" s="272"/>
      <c r="AB62" s="272"/>
      <c r="AC62" s="272"/>
      <c r="AD62" s="273" t="e">
        <f>IF(#REF!&gt;0,#REF!," ")</f>
        <v>#REF!</v>
      </c>
      <c r="AE62" s="273"/>
      <c r="AF62" s="273"/>
      <c r="AG62" s="273" t="e">
        <f>IF(#REF!&gt;0,#REF!," ")</f>
        <v>#REF!</v>
      </c>
      <c r="AH62" s="273"/>
      <c r="AI62" s="204"/>
      <c r="AJ62" s="194"/>
      <c r="AK62" s="195"/>
      <c r="AL62" s="197"/>
      <c r="AP62" s="198"/>
    </row>
    <row r="63" spans="3:42" ht="22" customHeight="1" x14ac:dyDescent="0.15">
      <c r="C63" s="144" t="e">
        <f>#REF!</f>
        <v>#REF!</v>
      </c>
      <c r="D63" s="41" t="e">
        <f>IF(#REF!&gt;0,#REF!,"  ")</f>
        <v>#REF!</v>
      </c>
      <c r="E63" s="42" t="e">
        <f>IF(#REF!&gt;0,#REF!,"  ")</f>
        <v>#REF!</v>
      </c>
      <c r="F63" s="42" t="e">
        <f>IF(#REF!&gt;0,#REF!,"  ")</f>
        <v>#REF!</v>
      </c>
      <c r="G63" s="199"/>
      <c r="H63" s="171"/>
      <c r="I63" s="200"/>
      <c r="J63" s="185"/>
      <c r="K63" s="186"/>
      <c r="L63" s="186"/>
      <c r="M63" s="186"/>
      <c r="N63" s="187"/>
      <c r="S63" s="271" t="e">
        <f>#REF!</f>
        <v>#REF!</v>
      </c>
      <c r="T63" s="271"/>
      <c r="U63" s="272" t="e">
        <f>IF(#REF!&gt;0,#REF!," ")</f>
        <v>#REF!</v>
      </c>
      <c r="V63" s="272"/>
      <c r="W63" s="272"/>
      <c r="X63" s="272"/>
      <c r="Y63" s="272"/>
      <c r="Z63" s="272"/>
      <c r="AA63" s="272"/>
      <c r="AB63" s="272"/>
      <c r="AC63" s="272"/>
      <c r="AD63" s="273" t="e">
        <f>IF(#REF!&gt;0,#REF!," ")</f>
        <v>#REF!</v>
      </c>
      <c r="AE63" s="273"/>
      <c r="AF63" s="273"/>
      <c r="AG63" s="273" t="e">
        <f>IF(#REF!&gt;0,#REF!," ")</f>
        <v>#REF!</v>
      </c>
      <c r="AH63" s="273"/>
      <c r="AI63" s="204"/>
      <c r="AJ63" s="194"/>
      <c r="AK63" s="195"/>
      <c r="AL63" s="201"/>
      <c r="AM63" s="202"/>
      <c r="AN63" s="202"/>
      <c r="AO63" s="202"/>
      <c r="AP63" s="203"/>
    </row>
    <row r="64" spans="3:42" ht="22" customHeight="1" x14ac:dyDescent="0.15">
      <c r="C64" s="144" t="e">
        <f>#REF!</f>
        <v>#REF!</v>
      </c>
      <c r="D64" s="41" t="e">
        <f>IF(#REF!&gt;0,#REF!,"  ")</f>
        <v>#REF!</v>
      </c>
      <c r="E64" s="42" t="e">
        <f>IF(#REF!&gt;0,#REF!,"  ")</f>
        <v>#REF!</v>
      </c>
      <c r="F64" s="42" t="e">
        <f>IF(#REF!&gt;0,#REF!,"  ")</f>
        <v>#REF!</v>
      </c>
      <c r="G64" s="193"/>
      <c r="H64" s="194"/>
      <c r="I64" s="195"/>
      <c r="J64" s="185"/>
      <c r="K64" s="186"/>
      <c r="L64" s="186"/>
      <c r="M64" s="186"/>
      <c r="N64" s="187"/>
      <c r="S64" s="271" t="e">
        <f>#REF!</f>
        <v>#REF!</v>
      </c>
      <c r="T64" s="271"/>
      <c r="U64" s="272" t="e">
        <f>IF(#REF!&gt;0,#REF!," ")</f>
        <v>#REF!</v>
      </c>
      <c r="V64" s="272"/>
      <c r="W64" s="272"/>
      <c r="X64" s="272"/>
      <c r="Y64" s="272"/>
      <c r="Z64" s="272"/>
      <c r="AA64" s="272"/>
      <c r="AB64" s="272"/>
      <c r="AC64" s="272"/>
      <c r="AD64" s="273" t="e">
        <f>IF(#REF!&gt;0,#REF!," ")</f>
        <v>#REF!</v>
      </c>
      <c r="AE64" s="273"/>
      <c r="AF64" s="273"/>
      <c r="AG64" s="273" t="e">
        <f>IF(#REF!&gt;0,#REF!," ")</f>
        <v>#REF!</v>
      </c>
      <c r="AH64" s="273"/>
      <c r="AI64" s="204"/>
      <c r="AJ64" s="194"/>
      <c r="AK64" s="195"/>
      <c r="AL64" s="201"/>
      <c r="AM64" s="202"/>
      <c r="AN64" s="202"/>
      <c r="AO64" s="202"/>
      <c r="AP64" s="203"/>
    </row>
    <row r="65" spans="3:42" ht="22" customHeight="1" x14ac:dyDescent="0.15">
      <c r="C65" s="144" t="e">
        <f>#REF!</f>
        <v>#REF!</v>
      </c>
      <c r="D65" s="41" t="e">
        <f>IF(#REF!&gt;0,#REF!,"  ")</f>
        <v>#REF!</v>
      </c>
      <c r="E65" s="42" t="e">
        <f>IF(#REF!&gt;0,#REF!,"  ")</f>
        <v>#REF!</v>
      </c>
      <c r="F65" s="42" t="e">
        <f>IF(#REF!&gt;0,#REF!,"  ")</f>
        <v>#REF!</v>
      </c>
      <c r="G65" s="199"/>
      <c r="H65" s="171"/>
      <c r="I65" s="200"/>
      <c r="J65" s="185"/>
      <c r="K65" s="186"/>
      <c r="L65" s="186"/>
      <c r="M65" s="186"/>
      <c r="N65" s="187"/>
      <c r="S65" s="271" t="e">
        <f>#REF!</f>
        <v>#REF!</v>
      </c>
      <c r="T65" s="271"/>
      <c r="U65" s="272" t="e">
        <f>IF(#REF!&gt;0,#REF!," ")</f>
        <v>#REF!</v>
      </c>
      <c r="V65" s="272"/>
      <c r="W65" s="272"/>
      <c r="X65" s="272"/>
      <c r="Y65" s="272"/>
      <c r="Z65" s="272"/>
      <c r="AA65" s="272"/>
      <c r="AB65" s="272"/>
      <c r="AC65" s="272"/>
      <c r="AD65" s="273" t="e">
        <f>IF(#REF!&gt;0,#REF!," ")</f>
        <v>#REF!</v>
      </c>
      <c r="AE65" s="273"/>
      <c r="AF65" s="273"/>
      <c r="AG65" s="273" t="e">
        <f>IF(#REF!&gt;0,#REF!," ")</f>
        <v>#REF!</v>
      </c>
      <c r="AH65" s="273"/>
      <c r="AI65" s="204"/>
      <c r="AJ65" s="194"/>
      <c r="AK65" s="195"/>
      <c r="AL65" s="197"/>
      <c r="AP65" s="198"/>
    </row>
    <row r="66" spans="3:42" ht="22" customHeight="1" x14ac:dyDescent="0.15">
      <c r="C66" s="144" t="e">
        <f>#REF!</f>
        <v>#REF!</v>
      </c>
      <c r="D66" s="41" t="e">
        <f>IF(#REF!&gt;0,#REF!,"  ")</f>
        <v>#REF!</v>
      </c>
      <c r="E66" s="42" t="e">
        <f>IF(#REF!&gt;0,#REF!,"  ")</f>
        <v>#REF!</v>
      </c>
      <c r="F66" s="42" t="e">
        <f>IF(#REF!&gt;0,#REF!,"  ")</f>
        <v>#REF!</v>
      </c>
      <c r="G66" s="193"/>
      <c r="H66" s="194"/>
      <c r="I66" s="195"/>
      <c r="J66" s="185"/>
      <c r="K66" s="186"/>
      <c r="L66" s="186"/>
      <c r="M66" s="186"/>
      <c r="N66" s="187"/>
      <c r="S66" s="271" t="e">
        <f>#REF!</f>
        <v>#REF!</v>
      </c>
      <c r="T66" s="271"/>
      <c r="U66" s="272" t="e">
        <f>IF(#REF!&gt;0,#REF!," ")</f>
        <v>#REF!</v>
      </c>
      <c r="V66" s="272"/>
      <c r="W66" s="272"/>
      <c r="X66" s="272"/>
      <c r="Y66" s="272"/>
      <c r="Z66" s="272"/>
      <c r="AA66" s="272"/>
      <c r="AB66" s="272"/>
      <c r="AC66" s="272"/>
      <c r="AD66" s="273" t="e">
        <f>IF(#REF!&gt;0,#REF!," ")</f>
        <v>#REF!</v>
      </c>
      <c r="AE66" s="273"/>
      <c r="AF66" s="273"/>
      <c r="AG66" s="273" t="e">
        <f>IF(#REF!&gt;0,#REF!," ")</f>
        <v>#REF!</v>
      </c>
      <c r="AH66" s="273"/>
      <c r="AI66" s="204"/>
      <c r="AJ66" s="194"/>
      <c r="AK66" s="195"/>
      <c r="AL66" s="201"/>
      <c r="AM66" s="202"/>
      <c r="AN66" s="202"/>
      <c r="AO66" s="202"/>
      <c r="AP66" s="203"/>
    </row>
    <row r="67" spans="3:42" ht="22" customHeight="1" x14ac:dyDescent="0.15">
      <c r="C67" s="144" t="e">
        <f>#REF!</f>
        <v>#REF!</v>
      </c>
      <c r="D67" s="41" t="e">
        <f>IF(#REF!&gt;0,#REF!,"  ")</f>
        <v>#REF!</v>
      </c>
      <c r="E67" s="42" t="e">
        <f>IF(#REF!&gt;0,#REF!,"  ")</f>
        <v>#REF!</v>
      </c>
      <c r="F67" s="42" t="e">
        <f>IF(#REF!&gt;0,#REF!,"  ")</f>
        <v>#REF!</v>
      </c>
      <c r="G67" s="199"/>
      <c r="H67" s="171"/>
      <c r="I67" s="200"/>
      <c r="J67" s="185"/>
      <c r="K67" s="186"/>
      <c r="L67" s="186"/>
      <c r="M67" s="186"/>
      <c r="N67" s="187"/>
      <c r="S67" s="271" t="e">
        <f>#REF!</f>
        <v>#REF!</v>
      </c>
      <c r="T67" s="271"/>
      <c r="U67" s="272" t="e">
        <f>IF(#REF!&gt;0,#REF!," ")</f>
        <v>#REF!</v>
      </c>
      <c r="V67" s="272"/>
      <c r="W67" s="272"/>
      <c r="X67" s="272"/>
      <c r="Y67" s="272"/>
      <c r="Z67" s="272"/>
      <c r="AA67" s="272"/>
      <c r="AB67" s="272"/>
      <c r="AC67" s="272"/>
      <c r="AD67" s="273" t="e">
        <f>IF(#REF!&gt;0,#REF!," ")</f>
        <v>#REF!</v>
      </c>
      <c r="AE67" s="273"/>
      <c r="AF67" s="273"/>
      <c r="AG67" s="273" t="e">
        <f>IF(#REF!&gt;0,#REF!," ")</f>
        <v>#REF!</v>
      </c>
      <c r="AH67" s="273"/>
      <c r="AI67" s="204"/>
      <c r="AJ67" s="194"/>
      <c r="AK67" s="195"/>
      <c r="AL67" s="197"/>
      <c r="AP67" s="198"/>
    </row>
    <row r="68" spans="3:42" ht="22" customHeight="1" x14ac:dyDescent="0.15">
      <c r="C68" s="144" t="e">
        <f>#REF!</f>
        <v>#REF!</v>
      </c>
      <c r="D68" s="41" t="e">
        <f>IF(#REF!&gt;0,#REF!,"  ")</f>
        <v>#REF!</v>
      </c>
      <c r="E68" s="42" t="e">
        <f>IF(#REF!&gt;0,#REF!,"  ")</f>
        <v>#REF!</v>
      </c>
      <c r="F68" s="42" t="e">
        <f>IF(#REF!&gt;0,#REF!,"  ")</f>
        <v>#REF!</v>
      </c>
      <c r="G68" s="193"/>
      <c r="H68" s="194"/>
      <c r="I68" s="195"/>
      <c r="J68" s="185"/>
      <c r="K68" s="186"/>
      <c r="L68" s="186"/>
      <c r="M68" s="186"/>
      <c r="N68" s="187"/>
      <c r="S68" s="271" t="e">
        <f>#REF!</f>
        <v>#REF!</v>
      </c>
      <c r="T68" s="271"/>
      <c r="U68" s="272" t="e">
        <f>IF(#REF!&gt;0,#REF!," ")</f>
        <v>#REF!</v>
      </c>
      <c r="V68" s="272"/>
      <c r="W68" s="272"/>
      <c r="X68" s="272"/>
      <c r="Y68" s="272"/>
      <c r="Z68" s="272"/>
      <c r="AA68" s="272"/>
      <c r="AB68" s="272"/>
      <c r="AC68" s="272"/>
      <c r="AD68" s="273" t="e">
        <f>IF(#REF!&gt;0,#REF!," ")</f>
        <v>#REF!</v>
      </c>
      <c r="AE68" s="273"/>
      <c r="AF68" s="273"/>
      <c r="AG68" s="273" t="e">
        <f>IF(#REF!&gt;0,#REF!," ")</f>
        <v>#REF!</v>
      </c>
      <c r="AH68" s="273"/>
      <c r="AI68" s="204"/>
      <c r="AJ68" s="194"/>
      <c r="AK68" s="195"/>
      <c r="AL68" s="201"/>
      <c r="AM68" s="202"/>
      <c r="AN68" s="202"/>
      <c r="AO68" s="202"/>
      <c r="AP68" s="203"/>
    </row>
    <row r="69" spans="3:42" ht="22" customHeight="1" x14ac:dyDescent="0.15">
      <c r="C69" s="144" t="e">
        <f>#REF!</f>
        <v>#REF!</v>
      </c>
      <c r="D69" s="41" t="e">
        <f>IF(#REF!&gt;0,#REF!,"  ")</f>
        <v>#REF!</v>
      </c>
      <c r="E69" s="42" t="e">
        <f>IF(#REF!&gt;0,#REF!,"  ")</f>
        <v>#REF!</v>
      </c>
      <c r="F69" s="42" t="e">
        <f>IF(#REF!&gt;0,#REF!,"  ")</f>
        <v>#REF!</v>
      </c>
      <c r="G69" s="199"/>
      <c r="H69" s="171"/>
      <c r="I69" s="200"/>
      <c r="J69" s="185"/>
      <c r="K69" s="186"/>
      <c r="L69" s="186"/>
      <c r="M69" s="186"/>
      <c r="N69" s="187"/>
      <c r="S69" s="271" t="e">
        <f>#REF!</f>
        <v>#REF!</v>
      </c>
      <c r="T69" s="271"/>
      <c r="U69" s="272" t="e">
        <f>IF(#REF!&gt;0,#REF!," ")</f>
        <v>#REF!</v>
      </c>
      <c r="V69" s="272"/>
      <c r="W69" s="272"/>
      <c r="X69" s="272"/>
      <c r="Y69" s="272"/>
      <c r="Z69" s="272"/>
      <c r="AA69" s="272"/>
      <c r="AB69" s="272"/>
      <c r="AC69" s="272"/>
      <c r="AD69" s="273" t="e">
        <f>IF(#REF!&gt;0,#REF!," ")</f>
        <v>#REF!</v>
      </c>
      <c r="AE69" s="273"/>
      <c r="AF69" s="273"/>
      <c r="AG69" s="273" t="e">
        <f>IF(#REF!&gt;0,#REF!," ")</f>
        <v>#REF!</v>
      </c>
      <c r="AH69" s="273"/>
      <c r="AI69" s="204"/>
      <c r="AJ69" s="194"/>
      <c r="AK69" s="195"/>
      <c r="AL69" s="197"/>
      <c r="AP69" s="198"/>
    </row>
    <row r="70" spans="3:42" ht="22" customHeight="1" x14ac:dyDescent="0.15">
      <c r="C70" s="144" t="e">
        <f>#REF!</f>
        <v>#REF!</v>
      </c>
      <c r="D70" s="41" t="e">
        <f>IF(#REF!&gt;0,#REF!,"  ")</f>
        <v>#REF!</v>
      </c>
      <c r="E70" s="42" t="e">
        <f>IF(#REF!&gt;0,#REF!,"  ")</f>
        <v>#REF!</v>
      </c>
      <c r="F70" s="42" t="e">
        <f>IF(#REF!&gt;0,#REF!,"  ")</f>
        <v>#REF!</v>
      </c>
      <c r="G70" s="193"/>
      <c r="H70" s="194"/>
      <c r="I70" s="195"/>
      <c r="J70" s="185"/>
      <c r="K70" s="186"/>
      <c r="L70" s="186"/>
      <c r="M70" s="186"/>
      <c r="N70" s="187"/>
      <c r="S70" s="271" t="e">
        <f>#REF!</f>
        <v>#REF!</v>
      </c>
      <c r="T70" s="271"/>
      <c r="U70" s="272" t="e">
        <f>IF(#REF!&gt;0,#REF!," ")</f>
        <v>#REF!</v>
      </c>
      <c r="V70" s="272"/>
      <c r="W70" s="272"/>
      <c r="X70" s="272"/>
      <c r="Y70" s="272"/>
      <c r="Z70" s="272"/>
      <c r="AA70" s="272"/>
      <c r="AB70" s="272"/>
      <c r="AC70" s="272"/>
      <c r="AD70" s="273" t="e">
        <f>IF(#REF!&gt;0,#REF!," ")</f>
        <v>#REF!</v>
      </c>
      <c r="AE70" s="273"/>
      <c r="AF70" s="273"/>
      <c r="AG70" s="273" t="e">
        <f>IF(#REF!&gt;0,#REF!," ")</f>
        <v>#REF!</v>
      </c>
      <c r="AH70" s="273"/>
      <c r="AI70" s="204"/>
      <c r="AJ70" s="194"/>
      <c r="AK70" s="195"/>
      <c r="AL70" s="201"/>
      <c r="AM70" s="202"/>
      <c r="AN70" s="202"/>
      <c r="AO70" s="202"/>
      <c r="AP70" s="203"/>
    </row>
    <row r="71" spans="3:42" ht="22" customHeight="1" x14ac:dyDescent="0.15">
      <c r="C71" s="144" t="e">
        <f>#REF!</f>
        <v>#REF!</v>
      </c>
      <c r="D71" s="41" t="e">
        <f>IF(#REF!&gt;0,#REF!,"  ")</f>
        <v>#REF!</v>
      </c>
      <c r="E71" s="42" t="e">
        <f>IF(#REF!&gt;0,#REF!,"  ")</f>
        <v>#REF!</v>
      </c>
      <c r="F71" s="42" t="e">
        <f>IF(#REF!&gt;0,#REF!,"  ")</f>
        <v>#REF!</v>
      </c>
      <c r="G71" s="193"/>
      <c r="H71" s="194"/>
      <c r="I71" s="195"/>
      <c r="J71" s="185"/>
      <c r="K71" s="186"/>
      <c r="L71" s="186"/>
      <c r="M71" s="186"/>
      <c r="N71" s="187"/>
      <c r="S71" s="271" t="e">
        <f>#REF!</f>
        <v>#REF!</v>
      </c>
      <c r="T71" s="271"/>
      <c r="U71" s="272" t="e">
        <f>IF(#REF!&gt;0,#REF!," ")</f>
        <v>#REF!</v>
      </c>
      <c r="V71" s="272"/>
      <c r="W71" s="272"/>
      <c r="X71" s="272"/>
      <c r="Y71" s="272"/>
      <c r="Z71" s="272"/>
      <c r="AA71" s="272"/>
      <c r="AB71" s="272"/>
      <c r="AC71" s="272"/>
      <c r="AD71" s="273" t="e">
        <f>IF(#REF!&gt;0,#REF!," ")</f>
        <v>#REF!</v>
      </c>
      <c r="AE71" s="273"/>
      <c r="AF71" s="273"/>
      <c r="AG71" s="273" t="e">
        <f>IF(#REF!&gt;0,#REF!," ")</f>
        <v>#REF!</v>
      </c>
      <c r="AH71" s="273"/>
      <c r="AI71" s="204"/>
      <c r="AJ71" s="194"/>
      <c r="AK71" s="195"/>
      <c r="AL71" s="201"/>
      <c r="AM71" s="202"/>
      <c r="AN71" s="202"/>
      <c r="AO71" s="202"/>
      <c r="AP71" s="203"/>
    </row>
    <row r="72" spans="3:42" ht="22" customHeight="1" x14ac:dyDescent="0.15">
      <c r="C72" s="144" t="e">
        <f>#REF!</f>
        <v>#REF!</v>
      </c>
      <c r="D72" s="41" t="e">
        <f>IF(#REF!&gt;0,#REF!,"  ")</f>
        <v>#REF!</v>
      </c>
      <c r="E72" s="42" t="e">
        <f>IF(#REF!&gt;0,#REF!,"  ")</f>
        <v>#REF!</v>
      </c>
      <c r="F72" s="42" t="e">
        <f>IF(#REF!&gt;0,#REF!,"  ")</f>
        <v>#REF!</v>
      </c>
      <c r="G72" s="199"/>
      <c r="H72" s="171"/>
      <c r="I72" s="200"/>
      <c r="J72" s="185"/>
      <c r="K72" s="186"/>
      <c r="L72" s="186"/>
      <c r="M72" s="186"/>
      <c r="N72" s="187"/>
      <c r="S72" s="274" t="e">
        <f>#REF!</f>
        <v>#REF!</v>
      </c>
      <c r="T72" s="274"/>
      <c r="U72" s="275" t="e">
        <f>IF(#REF!&gt;0,#REF!," ")</f>
        <v>#REF!</v>
      </c>
      <c r="V72" s="275"/>
      <c r="W72" s="275"/>
      <c r="X72" s="275"/>
      <c r="Y72" s="275"/>
      <c r="Z72" s="275"/>
      <c r="AA72" s="275"/>
      <c r="AB72" s="275"/>
      <c r="AC72" s="275"/>
      <c r="AD72" s="276" t="e">
        <f>IF(#REF!&gt;0,#REF!," ")</f>
        <v>#REF!</v>
      </c>
      <c r="AE72" s="276"/>
      <c r="AF72" s="276"/>
      <c r="AG72" s="273" t="e">
        <f>IF(#REF!&gt;0,#REF!," ")</f>
        <v>#REF!</v>
      </c>
      <c r="AH72" s="273"/>
      <c r="AI72" s="205"/>
      <c r="AJ72" s="206"/>
      <c r="AK72" s="207"/>
      <c r="AL72" s="208"/>
      <c r="AM72" s="209"/>
      <c r="AN72" s="209"/>
      <c r="AO72" s="209"/>
      <c r="AP72" s="210"/>
    </row>
    <row r="73" spans="3:42" ht="22" customHeight="1" x14ac:dyDescent="0.15">
      <c r="C73" s="144" t="e">
        <f>#REF!</f>
        <v>#REF!</v>
      </c>
      <c r="D73" s="41" t="e">
        <f>IF(#REF!&gt;0,#REF!,"  ")</f>
        <v>#REF!</v>
      </c>
      <c r="E73" s="42" t="e">
        <f>IF(#REF!&gt;0,#REF!,"  ")</f>
        <v>#REF!</v>
      </c>
      <c r="F73" s="42" t="e">
        <f>IF(#REF!&gt;0,#REF!,"  ")</f>
        <v>#REF!</v>
      </c>
      <c r="G73" s="193"/>
      <c r="H73" s="194"/>
      <c r="I73" s="195"/>
      <c r="J73" s="185"/>
      <c r="K73" s="186"/>
      <c r="L73" s="186"/>
      <c r="M73" s="186"/>
      <c r="N73" s="187"/>
      <c r="U73" s="268" t="str">
        <f t="shared" ref="U73" si="44">IF(C40&gt;0,D40," ")</f>
        <v xml:space="preserve"> </v>
      </c>
      <c r="V73" s="268"/>
      <c r="W73" s="268"/>
      <c r="X73" s="268"/>
      <c r="Y73" s="268"/>
      <c r="Z73" s="268"/>
      <c r="AA73" s="268"/>
      <c r="AB73" s="268"/>
      <c r="AC73" s="268"/>
      <c r="AD73" s="268"/>
      <c r="AE73" s="268"/>
      <c r="AF73" s="269" t="str">
        <f>IF(C40&gt;0,E40," ")</f>
        <v xml:space="preserve"> </v>
      </c>
      <c r="AG73" s="269"/>
      <c r="AH73" s="269"/>
      <c r="AI73" s="270" t="str">
        <f>IF(C40&gt;0,F40," ")</f>
        <v xml:space="preserve"> </v>
      </c>
      <c r="AJ73" s="270"/>
    </row>
    <row r="74" spans="3:42" ht="22" customHeight="1" x14ac:dyDescent="0.15">
      <c r="C74" s="144" t="e">
        <f>#REF!</f>
        <v>#REF!</v>
      </c>
      <c r="D74" s="41" t="e">
        <f>IF(#REF!&gt;0,#REF!,"  ")</f>
        <v>#REF!</v>
      </c>
      <c r="E74" s="42" t="e">
        <f>IF(#REF!&gt;0,#REF!,"  ")</f>
        <v>#REF!</v>
      </c>
      <c r="F74" s="42" t="e">
        <f>IF(#REF!&gt;0,#REF!,"  ")</f>
        <v>#REF!</v>
      </c>
      <c r="G74" s="199"/>
      <c r="H74" s="171"/>
      <c r="I74" s="200"/>
      <c r="J74" s="185"/>
      <c r="K74" s="186"/>
      <c r="L74" s="186"/>
      <c r="M74" s="186"/>
      <c r="N74" s="187"/>
    </row>
    <row r="75" spans="3:42" ht="22" customHeight="1" x14ac:dyDescent="0.15">
      <c r="C75" s="144" t="e">
        <f>#REF!</f>
        <v>#REF!</v>
      </c>
      <c r="D75" s="41" t="e">
        <f>IF(#REF!&gt;0,#REF!,"  ")</f>
        <v>#REF!</v>
      </c>
      <c r="E75" s="42" t="e">
        <f>IF(#REF!&gt;0,#REF!,"  ")</f>
        <v>#REF!</v>
      </c>
      <c r="F75" s="42" t="e">
        <f>IF(#REF!&gt;0,#REF!,"  ")</f>
        <v>#REF!</v>
      </c>
      <c r="G75" s="193"/>
      <c r="H75" s="194"/>
      <c r="I75" s="195"/>
      <c r="J75" s="185"/>
      <c r="K75" s="186"/>
      <c r="L75" s="186"/>
      <c r="M75" s="186"/>
      <c r="N75" s="187"/>
    </row>
    <row r="76" spans="3:42" ht="22" customHeight="1" x14ac:dyDescent="0.15">
      <c r="C76" s="144" t="e">
        <f>#REF!</f>
        <v>#REF!</v>
      </c>
      <c r="D76" s="41" t="e">
        <f>IF(#REF!&gt;0,#REF!,"  ")</f>
        <v>#REF!</v>
      </c>
      <c r="E76" s="42" t="e">
        <f>IF(#REF!&gt;0,#REF!,"  ")</f>
        <v>#REF!</v>
      </c>
      <c r="F76" s="42" t="e">
        <f>IF(#REF!&gt;0,#REF!,"  ")</f>
        <v>#REF!</v>
      </c>
      <c r="G76" s="199"/>
      <c r="H76" s="171"/>
      <c r="I76" s="200"/>
      <c r="J76" s="185"/>
      <c r="K76" s="186"/>
      <c r="L76" s="186"/>
      <c r="M76" s="186"/>
      <c r="N76" s="187"/>
    </row>
    <row r="77" spans="3:42" ht="22" customHeight="1" x14ac:dyDescent="0.15">
      <c r="C77" s="144" t="e">
        <f>#REF!</f>
        <v>#REF!</v>
      </c>
      <c r="D77" s="41" t="e">
        <f>IF(#REF!&gt;0,#REF!,"  ")</f>
        <v>#REF!</v>
      </c>
      <c r="E77" s="42" t="e">
        <f>IF(#REF!&gt;0,#REF!,"  ")</f>
        <v>#REF!</v>
      </c>
      <c r="F77" s="42" t="e">
        <f>IF(#REF!&gt;0,#REF!,"  ")</f>
        <v>#REF!</v>
      </c>
      <c r="G77" s="193"/>
      <c r="H77" s="194"/>
      <c r="I77" s="195"/>
      <c r="J77" s="185"/>
      <c r="K77" s="186"/>
      <c r="L77" s="186"/>
      <c r="M77" s="186"/>
      <c r="N77" s="187"/>
    </row>
    <row r="78" spans="3:42" ht="22" customHeight="1" x14ac:dyDescent="0.15">
      <c r="C78" s="144" t="e">
        <f>#REF!</f>
        <v>#REF!</v>
      </c>
      <c r="D78" s="41" t="e">
        <f>IF(#REF!&gt;0,#REF!,"  ")</f>
        <v>#REF!</v>
      </c>
      <c r="E78" s="42" t="e">
        <f>IF(#REF!&gt;0,#REF!,"  ")</f>
        <v>#REF!</v>
      </c>
      <c r="F78" s="42" t="e">
        <f>IF(#REF!&gt;0,#REF!,"  ")</f>
        <v>#REF!</v>
      </c>
      <c r="G78" s="199"/>
      <c r="H78" s="171"/>
      <c r="I78" s="200"/>
      <c r="J78" s="185"/>
      <c r="K78" s="186"/>
      <c r="L78" s="186"/>
      <c r="M78" s="186"/>
      <c r="N78" s="187"/>
    </row>
    <row r="79" spans="3:42" ht="22" customHeight="1" x14ac:dyDescent="0.15">
      <c r="C79" s="144" t="e">
        <f>#REF!</f>
        <v>#REF!</v>
      </c>
      <c r="D79" s="41" t="e">
        <f>IF(#REF!&gt;0,#REF!,"  ")</f>
        <v>#REF!</v>
      </c>
      <c r="E79" s="42" t="e">
        <f>IF(#REF!&gt;0,#REF!,"  ")</f>
        <v>#REF!</v>
      </c>
      <c r="F79" s="42" t="e">
        <f>IF(#REF!&gt;0,#REF!,"  ")</f>
        <v>#REF!</v>
      </c>
      <c r="G79" s="193"/>
      <c r="H79" s="194"/>
      <c r="I79" s="195"/>
      <c r="J79" s="185"/>
      <c r="K79" s="186"/>
      <c r="L79" s="186"/>
      <c r="M79" s="186"/>
      <c r="N79" s="187"/>
    </row>
    <row r="80" spans="3:42" ht="22" customHeight="1" x14ac:dyDescent="0.15">
      <c r="C80" s="144" t="e">
        <f>#REF!</f>
        <v>#REF!</v>
      </c>
      <c r="D80" s="41" t="e">
        <f>IF(#REF!&gt;0,#REF!,"  ")</f>
        <v>#REF!</v>
      </c>
      <c r="E80" s="42" t="e">
        <f>IF(#REF!&gt;0,#REF!,"  ")</f>
        <v>#REF!</v>
      </c>
      <c r="F80" s="42" t="e">
        <f>IF(#REF!&gt;0,#REF!,"  ")</f>
        <v>#REF!</v>
      </c>
      <c r="G80" s="199"/>
      <c r="H80" s="171"/>
      <c r="I80" s="200"/>
      <c r="J80" s="185"/>
      <c r="K80" s="186"/>
      <c r="L80" s="186"/>
      <c r="M80" s="186"/>
      <c r="N80" s="187"/>
    </row>
    <row r="81" spans="3:14" ht="22" customHeight="1" x14ac:dyDescent="0.15">
      <c r="C81" s="144" t="e">
        <f>#REF!</f>
        <v>#REF!</v>
      </c>
      <c r="D81" s="41" t="e">
        <f>IF(#REF!&gt;0,#REF!,"  ")</f>
        <v>#REF!</v>
      </c>
      <c r="E81" s="42" t="e">
        <f>IF(#REF!&gt;0,#REF!,"  ")</f>
        <v>#REF!</v>
      </c>
      <c r="F81" s="42" t="e">
        <f>IF(#REF!&gt;0,#REF!,"  ")</f>
        <v>#REF!</v>
      </c>
      <c r="G81" s="193"/>
      <c r="H81" s="194"/>
      <c r="I81" s="195"/>
      <c r="J81" s="185"/>
      <c r="K81" s="186"/>
      <c r="L81" s="186"/>
      <c r="M81" s="186"/>
      <c r="N81" s="187"/>
    </row>
    <row r="82" spans="3:14" ht="22" customHeight="1" x14ac:dyDescent="0.15">
      <c r="C82" s="144" t="e">
        <f>#REF!</f>
        <v>#REF!</v>
      </c>
      <c r="D82" s="41" t="e">
        <f>IF(#REF!&gt;0,#REF!,"  ")</f>
        <v>#REF!</v>
      </c>
      <c r="E82" s="42" t="e">
        <f>IF(#REF!&gt;0,#REF!,"  ")</f>
        <v>#REF!</v>
      </c>
      <c r="F82" s="42" t="e">
        <f>IF(#REF!&gt;0,#REF!,"  ")</f>
        <v>#REF!</v>
      </c>
      <c r="G82" s="199"/>
      <c r="H82" s="171"/>
      <c r="I82" s="200"/>
      <c r="J82" s="185"/>
      <c r="K82" s="186"/>
      <c r="L82" s="186"/>
      <c r="M82" s="186"/>
      <c r="N82" s="187"/>
    </row>
    <row r="83" spans="3:14" ht="22" customHeight="1" x14ac:dyDescent="0.15">
      <c r="C83" s="144" t="e">
        <f>#REF!</f>
        <v>#REF!</v>
      </c>
      <c r="D83" s="41" t="e">
        <f>IF(#REF!&gt;0,#REF!,"  ")</f>
        <v>#REF!</v>
      </c>
      <c r="E83" s="42" t="e">
        <f>IF(#REF!&gt;0,#REF!,"  ")</f>
        <v>#REF!</v>
      </c>
      <c r="F83" s="42" t="e">
        <f>IF(#REF!&gt;0,#REF!,"  ")</f>
        <v>#REF!</v>
      </c>
      <c r="G83" s="193"/>
      <c r="H83" s="194"/>
      <c r="I83" s="195"/>
      <c r="J83" s="185"/>
      <c r="K83" s="186"/>
      <c r="L83" s="186"/>
      <c r="M83" s="186"/>
      <c r="N83" s="187"/>
    </row>
    <row r="84" spans="3:14" ht="22" customHeight="1" x14ac:dyDescent="0.15">
      <c r="C84" s="144" t="e">
        <f>#REF!</f>
        <v>#REF!</v>
      </c>
      <c r="D84" s="41" t="e">
        <f>IF(#REF!&gt;0,#REF!,"  ")</f>
        <v>#REF!</v>
      </c>
      <c r="E84" s="42" t="e">
        <f>IF(#REF!&gt;0,#REF!,"  ")</f>
        <v>#REF!</v>
      </c>
      <c r="F84" s="42" t="e">
        <f>IF(#REF!&gt;0,#REF!,"  ")</f>
        <v>#REF!</v>
      </c>
      <c r="G84" s="193"/>
      <c r="H84" s="194"/>
      <c r="I84" s="195"/>
      <c r="J84" s="185"/>
      <c r="K84" s="186"/>
      <c r="L84" s="186"/>
      <c r="M84" s="186"/>
      <c r="N84" s="187"/>
    </row>
    <row r="85" spans="3:14" ht="22" customHeight="1" x14ac:dyDescent="0.15">
      <c r="C85" s="144" t="e">
        <f>#REF!</f>
        <v>#REF!</v>
      </c>
      <c r="D85" s="41" t="e">
        <f>IF(#REF!&gt;0,#REF!,"  ")</f>
        <v>#REF!</v>
      </c>
      <c r="E85" s="42" t="e">
        <f>IF(#REF!&gt;0,#REF!,"  ")</f>
        <v>#REF!</v>
      </c>
      <c r="F85" s="42" t="e">
        <f>IF(#REF!&gt;0,#REF!,"  ")</f>
        <v>#REF!</v>
      </c>
      <c r="G85" s="199"/>
      <c r="H85" s="171"/>
      <c r="I85" s="200"/>
      <c r="J85" s="185"/>
      <c r="K85" s="186"/>
      <c r="L85" s="186"/>
      <c r="M85" s="186"/>
      <c r="N85" s="187"/>
    </row>
    <row r="86" spans="3:14" ht="22" customHeight="1" x14ac:dyDescent="0.15">
      <c r="C86" s="144" t="e">
        <f>#REF!</f>
        <v>#REF!</v>
      </c>
      <c r="D86" s="41" t="e">
        <f>IF(#REF!&gt;0,#REF!,"  ")</f>
        <v>#REF!</v>
      </c>
      <c r="E86" s="42" t="e">
        <f>IF(#REF!&gt;0,#REF!,"  ")</f>
        <v>#REF!</v>
      </c>
      <c r="F86" s="42" t="e">
        <f>IF(#REF!&gt;0,#REF!,"  ")</f>
        <v>#REF!</v>
      </c>
      <c r="G86" s="193"/>
      <c r="H86" s="194"/>
      <c r="I86" s="195"/>
      <c r="J86" s="185"/>
      <c r="K86" s="186"/>
      <c r="L86" s="186"/>
      <c r="M86" s="186"/>
      <c r="N86" s="187"/>
    </row>
    <row r="87" spans="3:14" ht="22" customHeight="1" x14ac:dyDescent="0.15">
      <c r="C87" s="144" t="e">
        <f>#REF!</f>
        <v>#REF!</v>
      </c>
      <c r="D87" s="41" t="e">
        <f>IF(#REF!&gt;0,#REF!,"  ")</f>
        <v>#REF!</v>
      </c>
      <c r="E87" s="42" t="e">
        <f>IF(#REF!&gt;0,#REF!,"  ")</f>
        <v>#REF!</v>
      </c>
      <c r="F87" s="42" t="e">
        <f>IF(#REF!&gt;0,#REF!,"  ")</f>
        <v>#REF!</v>
      </c>
      <c r="G87" s="199"/>
      <c r="H87" s="171"/>
      <c r="I87" s="200"/>
      <c r="J87" s="185"/>
      <c r="K87" s="186"/>
      <c r="L87" s="186"/>
      <c r="M87" s="186"/>
      <c r="N87" s="187"/>
    </row>
    <row r="88" spans="3:14" ht="22" customHeight="1" x14ac:dyDescent="0.15">
      <c r="C88" s="144" t="e">
        <f>#REF!</f>
        <v>#REF!</v>
      </c>
      <c r="D88" s="41" t="e">
        <f>IF(#REF!&gt;0,#REF!,"  ")</f>
        <v>#REF!</v>
      </c>
      <c r="E88" s="42" t="e">
        <f>IF(#REF!&gt;0,#REF!,"  ")</f>
        <v>#REF!</v>
      </c>
      <c r="F88" s="42" t="e">
        <f>IF(#REF!&gt;0,#REF!,"  ")</f>
        <v>#REF!</v>
      </c>
      <c r="G88" s="193"/>
      <c r="H88" s="194"/>
      <c r="I88" s="195"/>
      <c r="J88" s="185"/>
      <c r="K88" s="186"/>
      <c r="L88" s="186"/>
      <c r="M88" s="186"/>
      <c r="N88" s="187"/>
    </row>
    <row r="89" spans="3:14" ht="22" customHeight="1" x14ac:dyDescent="0.15">
      <c r="C89" s="144" t="e">
        <f>#REF!</f>
        <v>#REF!</v>
      </c>
      <c r="D89" s="41" t="e">
        <f>IF(#REF!&gt;0,#REF!,"  ")</f>
        <v>#REF!</v>
      </c>
      <c r="E89" s="42" t="e">
        <f>IF(#REF!&gt;0,#REF!,"  ")</f>
        <v>#REF!</v>
      </c>
      <c r="F89" s="42" t="e">
        <f>IF(#REF!&gt;0,#REF!,"  ")</f>
        <v>#REF!</v>
      </c>
      <c r="G89" s="199"/>
      <c r="H89" s="171"/>
      <c r="I89" s="200"/>
      <c r="J89" s="185"/>
      <c r="K89" s="186"/>
      <c r="L89" s="186"/>
      <c r="M89" s="186"/>
      <c r="N89" s="187"/>
    </row>
    <row r="90" spans="3:14" ht="22" customHeight="1" x14ac:dyDescent="0.15">
      <c r="C90" s="144" t="e">
        <f>#REF!</f>
        <v>#REF!</v>
      </c>
      <c r="D90" s="41" t="e">
        <f>IF(#REF!&gt;0,#REF!,"  ")</f>
        <v>#REF!</v>
      </c>
      <c r="E90" s="42" t="e">
        <f>IF(#REF!&gt;0,#REF!,"  ")</f>
        <v>#REF!</v>
      </c>
      <c r="F90" s="42" t="e">
        <f>IF(#REF!&gt;0,#REF!,"  ")</f>
        <v>#REF!</v>
      </c>
      <c r="G90" s="211"/>
      <c r="H90" s="181"/>
      <c r="I90" s="234"/>
      <c r="J90" s="186"/>
      <c r="K90" s="186"/>
      <c r="L90" s="186"/>
      <c r="M90" s="186"/>
      <c r="N90" s="187"/>
    </row>
    <row r="91" spans="3:14" ht="22" customHeight="1" x14ac:dyDescent="0.15">
      <c r="C91" s="144" t="e">
        <f>#REF!</f>
        <v>#REF!</v>
      </c>
      <c r="D91" s="41" t="e">
        <f>IF(#REF!&gt;0,#REF!,"  ")</f>
        <v>#REF!</v>
      </c>
      <c r="E91" s="42" t="e">
        <f>IF(#REF!&gt;0,#REF!,"  ")</f>
        <v>#REF!</v>
      </c>
      <c r="F91" s="42" t="e">
        <f>IF(#REF!&gt;0,#REF!,"  ")</f>
        <v>#REF!</v>
      </c>
      <c r="G91" s="212"/>
      <c r="H91" s="194"/>
      <c r="I91" s="213"/>
      <c r="J91" s="186"/>
      <c r="K91" s="186"/>
      <c r="L91" s="186"/>
      <c r="M91" s="186"/>
      <c r="N91" s="187"/>
    </row>
    <row r="92" spans="3:14" ht="22" customHeight="1" x14ac:dyDescent="0.15">
      <c r="C92" s="144" t="e">
        <f>#REF!</f>
        <v>#REF!</v>
      </c>
      <c r="D92" s="41" t="e">
        <f>IF(#REF!&gt;0,#REF!,"  ")</f>
        <v>#REF!</v>
      </c>
      <c r="E92" s="42" t="e">
        <f>IF(#REF!&gt;0,#REF!,"  ")</f>
        <v>#REF!</v>
      </c>
      <c r="F92" s="42" t="e">
        <f>IF(#REF!&gt;0,#REF!,"  ")</f>
        <v>#REF!</v>
      </c>
      <c r="G92" s="212"/>
      <c r="H92" s="194"/>
      <c r="I92" s="213"/>
      <c r="J92" s="186"/>
      <c r="K92" s="186"/>
      <c r="L92" s="186"/>
      <c r="M92" s="186"/>
      <c r="N92" s="187"/>
    </row>
    <row r="93" spans="3:14" ht="22" customHeight="1" x14ac:dyDescent="0.15">
      <c r="C93" s="144" t="e">
        <f>#REF!</f>
        <v>#REF!</v>
      </c>
      <c r="D93" s="41" t="e">
        <f>IF(#REF!&gt;0,#REF!,"  ")</f>
        <v>#REF!</v>
      </c>
      <c r="E93" s="42" t="e">
        <f>IF(#REF!&gt;0,#REF!,"  ")</f>
        <v>#REF!</v>
      </c>
      <c r="F93" s="42" t="e">
        <f>IF(#REF!&gt;0,#REF!,"  ")</f>
        <v>#REF!</v>
      </c>
      <c r="G93" s="212"/>
      <c r="H93" s="194"/>
      <c r="I93" s="213"/>
      <c r="J93" s="186"/>
      <c r="K93" s="186"/>
      <c r="L93" s="186"/>
      <c r="M93" s="186"/>
      <c r="N93" s="187"/>
    </row>
    <row r="94" spans="3:14" ht="22" customHeight="1" x14ac:dyDescent="0.15">
      <c r="C94" s="144" t="e">
        <f>#REF!</f>
        <v>#REF!</v>
      </c>
      <c r="D94" s="41" t="e">
        <f>IF(#REF!&gt;0,#REF!,"  ")</f>
        <v>#REF!</v>
      </c>
      <c r="E94" s="42" t="e">
        <f>IF(#REF!&gt;0,#REF!,"  ")</f>
        <v>#REF!</v>
      </c>
      <c r="F94" s="42" t="e">
        <f>IF(#REF!&gt;0,#REF!,"  ")</f>
        <v>#REF!</v>
      </c>
      <c r="G94" s="212"/>
      <c r="H94" s="194"/>
      <c r="I94" s="213"/>
      <c r="J94" s="186"/>
      <c r="K94" s="186"/>
      <c r="L94" s="186"/>
      <c r="M94" s="186"/>
      <c r="N94" s="187"/>
    </row>
    <row r="95" spans="3:14" ht="22" customHeight="1" x14ac:dyDescent="0.15">
      <c r="C95" s="144" t="e">
        <f>#REF!</f>
        <v>#REF!</v>
      </c>
      <c r="D95" s="41" t="e">
        <f>IF(#REF!&gt;0,#REF!,"  ")</f>
        <v>#REF!</v>
      </c>
      <c r="E95" s="42" t="e">
        <f>IF(#REF!&gt;0,#REF!,"  ")</f>
        <v>#REF!</v>
      </c>
      <c r="F95" s="42" t="e">
        <f>IF(#REF!&gt;0,#REF!,"  ")</f>
        <v>#REF!</v>
      </c>
      <c r="G95" s="212"/>
      <c r="H95" s="194"/>
      <c r="I95" s="213"/>
      <c r="J95" s="186"/>
      <c r="K95" s="186"/>
      <c r="L95" s="186"/>
      <c r="M95" s="186"/>
      <c r="N95" s="187"/>
    </row>
    <row r="96" spans="3:14" ht="22" customHeight="1" x14ac:dyDescent="0.15">
      <c r="C96" s="144" t="e">
        <f>#REF!</f>
        <v>#REF!</v>
      </c>
      <c r="D96" s="41" t="e">
        <f>IF(#REF!&gt;0,#REF!,"  ")</f>
        <v>#REF!</v>
      </c>
      <c r="E96" s="42" t="e">
        <f>IF(#REF!&gt;0,#REF!,"  ")</f>
        <v>#REF!</v>
      </c>
      <c r="F96" s="42" t="e">
        <f>IF(#REF!&gt;0,#REF!,"  ")</f>
        <v>#REF!</v>
      </c>
      <c r="G96" s="212"/>
      <c r="H96" s="194"/>
      <c r="I96" s="213"/>
      <c r="J96" s="186"/>
      <c r="K96" s="186"/>
      <c r="L96" s="186"/>
      <c r="M96" s="186"/>
      <c r="N96" s="187"/>
    </row>
    <row r="97" spans="3:14" ht="22" customHeight="1" x14ac:dyDescent="0.15">
      <c r="C97" s="144" t="e">
        <f>#REF!</f>
        <v>#REF!</v>
      </c>
      <c r="D97" s="41" t="e">
        <f>IF(#REF!&gt;0,#REF!,"  ")</f>
        <v>#REF!</v>
      </c>
      <c r="E97" s="42" t="e">
        <f>IF(#REF!&gt;0,#REF!,"  ")</f>
        <v>#REF!</v>
      </c>
      <c r="F97" s="42" t="e">
        <f>IF(#REF!&gt;0,#REF!,"  ")</f>
        <v>#REF!</v>
      </c>
      <c r="G97" s="214"/>
      <c r="H97" s="215"/>
      <c r="I97" s="213"/>
      <c r="J97" s="185"/>
      <c r="K97" s="186"/>
      <c r="L97" s="186"/>
      <c r="M97" s="186"/>
      <c r="N97" s="187"/>
    </row>
    <row r="98" spans="3:14" ht="22" customHeight="1" x14ac:dyDescent="0.15">
      <c r="C98" s="144" t="e">
        <f>#REF!</f>
        <v>#REF!</v>
      </c>
      <c r="D98" s="41" t="e">
        <f>IF(#REF!&gt;0,#REF!,"  ")</f>
        <v>#REF!</v>
      </c>
      <c r="E98" s="42" t="e">
        <f>IF(#REF!&gt;0,#REF!,"  ")</f>
        <v>#REF!</v>
      </c>
      <c r="F98" s="42" t="e">
        <f>IF(#REF!&gt;0,#REF!,"  ")</f>
        <v>#REF!</v>
      </c>
      <c r="G98" s="199"/>
      <c r="H98" s="171"/>
      <c r="I98" s="200"/>
      <c r="J98" s="185"/>
      <c r="K98" s="186"/>
      <c r="L98" s="186"/>
      <c r="M98" s="186"/>
      <c r="N98" s="187"/>
    </row>
    <row r="99" spans="3:14" ht="22" customHeight="1" x14ac:dyDescent="0.15">
      <c r="C99" s="144" t="e">
        <f>#REF!</f>
        <v>#REF!</v>
      </c>
      <c r="D99" s="41" t="e">
        <f>IF(#REF!&gt;0,#REF!,"  ")</f>
        <v>#REF!</v>
      </c>
      <c r="E99" s="42" t="e">
        <f>IF(#REF!&gt;0,#REF!,"  ")</f>
        <v>#REF!</v>
      </c>
      <c r="F99" s="42" t="e">
        <f>IF(#REF!&gt;0,#REF!,"  ")</f>
        <v>#REF!</v>
      </c>
      <c r="G99" s="193"/>
      <c r="H99" s="194"/>
      <c r="I99" s="195"/>
      <c r="J99" s="185"/>
      <c r="K99" s="186"/>
      <c r="L99" s="186"/>
      <c r="M99" s="186"/>
      <c r="N99" s="187"/>
    </row>
    <row r="100" spans="3:14" ht="22" customHeight="1" x14ac:dyDescent="0.15">
      <c r="C100" s="144" t="e">
        <f>#REF!</f>
        <v>#REF!</v>
      </c>
      <c r="D100" s="41" t="e">
        <f>IF(#REF!&gt;0,#REF!,"  ")</f>
        <v>#REF!</v>
      </c>
      <c r="E100" s="42" t="e">
        <f>IF(#REF!&gt;0,#REF!,"  ")</f>
        <v>#REF!</v>
      </c>
      <c r="F100" s="42" t="e">
        <f>IF(#REF!&gt;0,#REF!,"  ")</f>
        <v>#REF!</v>
      </c>
      <c r="G100" s="199"/>
      <c r="H100" s="171"/>
      <c r="I100" s="200"/>
      <c r="J100" s="185"/>
      <c r="K100" s="186"/>
      <c r="L100" s="186"/>
      <c r="M100" s="186"/>
      <c r="N100" s="187"/>
    </row>
    <row r="101" spans="3:14" ht="22" customHeight="1" x14ac:dyDescent="0.15">
      <c r="C101" s="144" t="e">
        <f>#REF!</f>
        <v>#REF!</v>
      </c>
      <c r="D101" s="41" t="e">
        <f>IF(#REF!&gt;0,#REF!,"  ")</f>
        <v>#REF!</v>
      </c>
      <c r="E101" s="42" t="e">
        <f>IF(#REF!&gt;0,#REF!,"  ")</f>
        <v>#REF!</v>
      </c>
      <c r="F101" s="42" t="e">
        <f>IF(#REF!&gt;0,#REF!,"  ")</f>
        <v>#REF!</v>
      </c>
      <c r="G101" s="193"/>
      <c r="H101" s="194"/>
      <c r="I101" s="195"/>
      <c r="J101" s="185"/>
      <c r="K101" s="186"/>
      <c r="L101" s="186"/>
      <c r="M101" s="186"/>
      <c r="N101" s="187"/>
    </row>
    <row r="102" spans="3:14" ht="22" customHeight="1" x14ac:dyDescent="0.15">
      <c r="C102" s="144" t="e">
        <f>#REF!</f>
        <v>#REF!</v>
      </c>
      <c r="D102" s="41" t="e">
        <f>IF(#REF!&gt;0,#REF!,"  ")</f>
        <v>#REF!</v>
      </c>
      <c r="E102" s="42" t="e">
        <f>IF(#REF!&gt;0,#REF!,"  ")</f>
        <v>#REF!</v>
      </c>
      <c r="F102" s="42" t="e">
        <f>IF(#REF!&gt;0,#REF!,"  ")</f>
        <v>#REF!</v>
      </c>
      <c r="G102" s="199"/>
      <c r="H102" s="171"/>
      <c r="I102" s="200"/>
      <c r="J102" s="185"/>
      <c r="K102" s="186"/>
      <c r="L102" s="186"/>
      <c r="M102" s="186"/>
      <c r="N102" s="187"/>
    </row>
    <row r="103" spans="3:14" ht="22" customHeight="1" x14ac:dyDescent="0.15">
      <c r="C103" s="144" t="e">
        <f>#REF!</f>
        <v>#REF!</v>
      </c>
      <c r="D103" s="41" t="e">
        <f>IF(#REF!&gt;0,#REF!,"  ")</f>
        <v>#REF!</v>
      </c>
      <c r="E103" s="42" t="e">
        <f>IF(#REF!&gt;0,#REF!,"  ")</f>
        <v>#REF!</v>
      </c>
      <c r="F103" s="42" t="e">
        <f>IF(#REF!&gt;0,#REF!,"  ")</f>
        <v>#REF!</v>
      </c>
      <c r="G103" s="193"/>
      <c r="H103" s="194"/>
      <c r="I103" s="195"/>
      <c r="J103" s="185"/>
      <c r="K103" s="186"/>
      <c r="L103" s="186"/>
      <c r="M103" s="186"/>
      <c r="N103" s="187"/>
    </row>
    <row r="104" spans="3:14" ht="22" customHeight="1" x14ac:dyDescent="0.15">
      <c r="C104" s="144" t="e">
        <f>#REF!</f>
        <v>#REF!</v>
      </c>
      <c r="D104" s="41" t="e">
        <f>IF(#REF!&gt;0,#REF!,"  ")</f>
        <v>#REF!</v>
      </c>
      <c r="E104" s="42" t="e">
        <f>IF(#REF!&gt;0,#REF!,"  ")</f>
        <v>#REF!</v>
      </c>
      <c r="F104" s="42" t="e">
        <f>IF(#REF!&gt;0,#REF!,"  ")</f>
        <v>#REF!</v>
      </c>
      <c r="G104" s="199"/>
      <c r="H104" s="171"/>
      <c r="I104" s="200"/>
      <c r="J104" s="185"/>
      <c r="K104" s="186"/>
      <c r="L104" s="186"/>
      <c r="M104" s="186"/>
      <c r="N104" s="187"/>
    </row>
    <row r="105" spans="3:14" ht="22" customHeight="1" x14ac:dyDescent="0.15">
      <c r="C105" s="144" t="e">
        <f>#REF!</f>
        <v>#REF!</v>
      </c>
      <c r="D105" s="41" t="e">
        <f>IF(#REF!&gt;0,#REF!,"  ")</f>
        <v>#REF!</v>
      </c>
      <c r="E105" s="42" t="e">
        <f>IF(#REF!&gt;0,#REF!,"  ")</f>
        <v>#REF!</v>
      </c>
      <c r="F105" s="42" t="e">
        <f>IF(#REF!&gt;0,#REF!,"  ")</f>
        <v>#REF!</v>
      </c>
      <c r="G105" s="193"/>
      <c r="H105" s="194"/>
      <c r="I105" s="195"/>
      <c r="J105" s="185"/>
      <c r="K105" s="186"/>
      <c r="L105" s="186"/>
      <c r="M105" s="186"/>
      <c r="N105" s="187"/>
    </row>
    <row r="106" spans="3:14" ht="22" customHeight="1" x14ac:dyDescent="0.15">
      <c r="C106" s="144" t="e">
        <f>#REF!</f>
        <v>#REF!</v>
      </c>
      <c r="D106" s="41" t="e">
        <f>IF(#REF!&gt;0,#REF!,"  ")</f>
        <v>#REF!</v>
      </c>
      <c r="E106" s="42" t="e">
        <f>IF(#REF!&gt;0,#REF!,"  ")</f>
        <v>#REF!</v>
      </c>
      <c r="F106" s="42" t="e">
        <f>IF(#REF!&gt;0,#REF!,"  ")</f>
        <v>#REF!</v>
      </c>
      <c r="G106" s="199"/>
      <c r="H106" s="171"/>
      <c r="I106" s="200"/>
      <c r="J106" s="185"/>
      <c r="K106" s="186"/>
      <c r="L106" s="186"/>
      <c r="M106" s="186"/>
      <c r="N106" s="187"/>
    </row>
    <row r="107" spans="3:14" ht="22" customHeight="1" x14ac:dyDescent="0.15">
      <c r="C107" s="144" t="e">
        <f>#REF!</f>
        <v>#REF!</v>
      </c>
      <c r="D107" s="41" t="e">
        <f>IF(#REF!&gt;0,#REF!,"  ")</f>
        <v>#REF!</v>
      </c>
      <c r="E107" s="42" t="e">
        <f>IF(#REF!&gt;0,#REF!,"  ")</f>
        <v>#REF!</v>
      </c>
      <c r="F107" s="42" t="e">
        <f>IF(#REF!&gt;0,#REF!,"  ")</f>
        <v>#REF!</v>
      </c>
      <c r="G107" s="193"/>
      <c r="H107" s="194"/>
      <c r="I107" s="195"/>
      <c r="J107" s="185"/>
      <c r="K107" s="186"/>
      <c r="L107" s="186"/>
      <c r="M107" s="186"/>
      <c r="N107" s="187"/>
    </row>
    <row r="108" spans="3:14" ht="22" customHeight="1" x14ac:dyDescent="0.15">
      <c r="C108" s="144" t="e">
        <f>#REF!</f>
        <v>#REF!</v>
      </c>
      <c r="D108" s="41" t="e">
        <f>IF(#REF!&gt;0,#REF!,"  ")</f>
        <v>#REF!</v>
      </c>
      <c r="E108" s="42" t="e">
        <f>IF(#REF!&gt;0,#REF!,"  ")</f>
        <v>#REF!</v>
      </c>
      <c r="F108" s="42" t="e">
        <f>IF(#REF!&gt;0,#REF!,"  ")</f>
        <v>#REF!</v>
      </c>
      <c r="G108" s="199"/>
      <c r="H108" s="171"/>
      <c r="I108" s="200"/>
      <c r="J108" s="185"/>
      <c r="K108" s="186"/>
      <c r="L108" s="186"/>
      <c r="M108" s="186"/>
      <c r="N108" s="187"/>
    </row>
    <row r="109" spans="3:14" ht="22" customHeight="1" x14ac:dyDescent="0.15">
      <c r="C109" s="144" t="e">
        <f>#REF!</f>
        <v>#REF!</v>
      </c>
      <c r="D109" s="41" t="e">
        <f>IF(#REF!&gt;0,#REF!,"  ")</f>
        <v>#REF!</v>
      </c>
      <c r="E109" s="42" t="e">
        <f>IF(#REF!&gt;0,#REF!,"  ")</f>
        <v>#REF!</v>
      </c>
      <c r="F109" s="42" t="e">
        <f>IF(#REF!&gt;0,#REF!,"  ")</f>
        <v>#REF!</v>
      </c>
      <c r="G109" s="193"/>
      <c r="H109" s="194"/>
      <c r="I109" s="195"/>
      <c r="J109" s="185"/>
      <c r="K109" s="186"/>
      <c r="L109" s="186"/>
      <c r="M109" s="186"/>
      <c r="N109" s="187"/>
    </row>
    <row r="110" spans="3:14" ht="22" customHeight="1" x14ac:dyDescent="0.15">
      <c r="C110" s="144" t="e">
        <f>#REF!</f>
        <v>#REF!</v>
      </c>
      <c r="D110" s="41" t="e">
        <f>IF(#REF!&gt;0,#REF!,"  ")</f>
        <v>#REF!</v>
      </c>
      <c r="E110" s="42" t="e">
        <f>IF(#REF!&gt;0,#REF!,"  ")</f>
        <v>#REF!</v>
      </c>
      <c r="F110" s="42" t="e">
        <f>IF(#REF!&gt;0,#REF!,"  ")</f>
        <v>#REF!</v>
      </c>
      <c r="G110" s="193"/>
      <c r="H110" s="194"/>
      <c r="I110" s="195"/>
      <c r="J110" s="185"/>
      <c r="K110" s="186"/>
      <c r="L110" s="186"/>
      <c r="M110" s="186"/>
      <c r="N110" s="187"/>
    </row>
    <row r="111" spans="3:14" ht="22" customHeight="1" x14ac:dyDescent="0.15">
      <c r="C111" s="144" t="e">
        <f>#REF!</f>
        <v>#REF!</v>
      </c>
      <c r="D111" s="41" t="e">
        <f>IF(#REF!&gt;0,#REF!,"  ")</f>
        <v>#REF!</v>
      </c>
      <c r="E111" s="42" t="e">
        <f>IF(#REF!&gt;0,#REF!,"  ")</f>
        <v>#REF!</v>
      </c>
      <c r="F111" s="42" t="e">
        <f>IF(#REF!&gt;0,#REF!,"  ")</f>
        <v>#REF!</v>
      </c>
      <c r="G111" s="199"/>
      <c r="H111" s="171"/>
      <c r="I111" s="200"/>
      <c r="J111" s="185"/>
      <c r="K111" s="186"/>
      <c r="L111" s="186"/>
      <c r="M111" s="186"/>
      <c r="N111" s="187"/>
    </row>
    <row r="112" spans="3:14" ht="22" customHeight="1" x14ac:dyDescent="0.15">
      <c r="C112" s="144" t="e">
        <f>#REF!</f>
        <v>#REF!</v>
      </c>
      <c r="D112" s="41" t="e">
        <f>IF(#REF!&gt;0,#REF!,"  ")</f>
        <v>#REF!</v>
      </c>
      <c r="E112" s="42" t="e">
        <f>IF(#REF!&gt;0,#REF!,"  ")</f>
        <v>#REF!</v>
      </c>
      <c r="F112" s="42" t="e">
        <f>IF(#REF!&gt;0,#REF!,"  ")</f>
        <v>#REF!</v>
      </c>
      <c r="G112" s="193"/>
      <c r="H112" s="194"/>
      <c r="I112" s="195"/>
      <c r="J112" s="185"/>
      <c r="K112" s="186"/>
      <c r="L112" s="186"/>
      <c r="M112" s="186"/>
      <c r="N112" s="187"/>
    </row>
    <row r="113" spans="3:14" ht="22" customHeight="1" x14ac:dyDescent="0.15">
      <c r="C113" s="144" t="e">
        <f>#REF!</f>
        <v>#REF!</v>
      </c>
      <c r="D113" s="41" t="e">
        <f>IF(#REF!&gt;0,#REF!,"  ")</f>
        <v>#REF!</v>
      </c>
      <c r="E113" s="42" t="e">
        <f>IF(#REF!&gt;0,#REF!,"  ")</f>
        <v>#REF!</v>
      </c>
      <c r="F113" s="42" t="e">
        <f>IF(#REF!&gt;0,#REF!,"  ")</f>
        <v>#REF!</v>
      </c>
      <c r="G113" s="199"/>
      <c r="H113" s="171"/>
      <c r="I113" s="200"/>
      <c r="J113" s="185"/>
      <c r="K113" s="186"/>
      <c r="L113" s="186"/>
      <c r="M113" s="186"/>
      <c r="N113" s="187"/>
    </row>
    <row r="114" spans="3:14" ht="22" customHeight="1" x14ac:dyDescent="0.15">
      <c r="C114" s="144" t="e">
        <f>#REF!</f>
        <v>#REF!</v>
      </c>
      <c r="D114" s="41" t="e">
        <f>IF(#REF!&gt;0,#REF!,"  ")</f>
        <v>#REF!</v>
      </c>
      <c r="E114" s="42" t="e">
        <f>IF(#REF!&gt;0,#REF!,"  ")</f>
        <v>#REF!</v>
      </c>
      <c r="F114" s="42" t="e">
        <f>IF(#REF!&gt;0,#REF!,"  ")</f>
        <v>#REF!</v>
      </c>
      <c r="G114" s="193"/>
      <c r="H114" s="194"/>
      <c r="I114" s="195"/>
      <c r="J114" s="185"/>
      <c r="K114" s="186"/>
      <c r="L114" s="186"/>
      <c r="M114" s="186"/>
      <c r="N114" s="187"/>
    </row>
    <row r="115" spans="3:14" ht="22" customHeight="1" x14ac:dyDescent="0.15">
      <c r="C115" s="144" t="e">
        <f>#REF!</f>
        <v>#REF!</v>
      </c>
      <c r="D115" s="41" t="e">
        <f>IF(#REF!&gt;0,#REF!,"  ")</f>
        <v>#REF!</v>
      </c>
      <c r="E115" s="42" t="e">
        <f>IF(#REF!&gt;0,#REF!,"  ")</f>
        <v>#REF!</v>
      </c>
      <c r="F115" s="42" t="e">
        <f>IF(#REF!&gt;0,#REF!,"  ")</f>
        <v>#REF!</v>
      </c>
      <c r="G115" s="199"/>
      <c r="H115" s="171"/>
      <c r="I115" s="200"/>
      <c r="J115" s="185"/>
      <c r="K115" s="186"/>
      <c r="L115" s="186"/>
      <c r="M115" s="186"/>
      <c r="N115" s="187"/>
    </row>
    <row r="116" spans="3:14" ht="22" customHeight="1" x14ac:dyDescent="0.15">
      <c r="C116" s="144" t="e">
        <f>#REF!</f>
        <v>#REF!</v>
      </c>
      <c r="D116" s="41" t="e">
        <f>IF(#REF!&gt;0,#REF!,"  ")</f>
        <v>#REF!</v>
      </c>
      <c r="E116" s="42" t="e">
        <f>IF(#REF!&gt;0,#REF!,"  ")</f>
        <v>#REF!</v>
      </c>
      <c r="F116" s="42" t="e">
        <f>IF(#REF!&gt;0,#REF!,"  ")</f>
        <v>#REF!</v>
      </c>
      <c r="G116" s="193"/>
      <c r="H116" s="194"/>
      <c r="I116" s="195"/>
      <c r="J116" s="185"/>
      <c r="K116" s="186"/>
      <c r="L116" s="186"/>
      <c r="M116" s="186"/>
      <c r="N116" s="187"/>
    </row>
    <row r="117" spans="3:14" ht="22" customHeight="1" x14ac:dyDescent="0.15">
      <c r="C117" s="144" t="e">
        <f>#REF!</f>
        <v>#REF!</v>
      </c>
      <c r="D117" s="41" t="e">
        <f>IF(#REF!&gt;0,#REF!,"  ")</f>
        <v>#REF!</v>
      </c>
      <c r="E117" s="42" t="e">
        <f>IF(#REF!&gt;0,#REF!,"  ")</f>
        <v>#REF!</v>
      </c>
      <c r="F117" s="42" t="e">
        <f>IF(#REF!&gt;0,#REF!,"  ")</f>
        <v>#REF!</v>
      </c>
      <c r="G117" s="199"/>
      <c r="H117" s="171"/>
      <c r="I117" s="200"/>
      <c r="J117" s="185"/>
      <c r="K117" s="186"/>
      <c r="L117" s="186"/>
      <c r="M117" s="186"/>
      <c r="N117" s="187"/>
    </row>
    <row r="118" spans="3:14" ht="22" customHeight="1" x14ac:dyDescent="0.15">
      <c r="C118" s="144" t="e">
        <f>#REF!</f>
        <v>#REF!</v>
      </c>
      <c r="D118" s="41" t="e">
        <f>IF(#REF!&gt;0,#REF!,"  ")</f>
        <v>#REF!</v>
      </c>
      <c r="E118" s="42" t="e">
        <f>IF(#REF!&gt;0,#REF!,"  ")</f>
        <v>#REF!</v>
      </c>
      <c r="F118" s="42" t="e">
        <f>IF(#REF!&gt;0,#REF!,"  ")</f>
        <v>#REF!</v>
      </c>
      <c r="G118" s="193"/>
      <c r="H118" s="194"/>
      <c r="I118" s="195"/>
      <c r="J118" s="185"/>
      <c r="K118" s="186"/>
      <c r="L118" s="186"/>
      <c r="M118" s="186"/>
      <c r="N118" s="187"/>
    </row>
    <row r="119" spans="3:14" ht="22" customHeight="1" x14ac:dyDescent="0.15">
      <c r="C119" s="144" t="e">
        <f>#REF!</f>
        <v>#REF!</v>
      </c>
      <c r="D119" s="41" t="e">
        <f>IF(#REF!&gt;0,#REF!,"  ")</f>
        <v>#REF!</v>
      </c>
      <c r="E119" s="42" t="e">
        <f>IF(#REF!&gt;0,#REF!,"  ")</f>
        <v>#REF!</v>
      </c>
      <c r="F119" s="42" t="e">
        <f>IF(#REF!&gt;0,#REF!,"  ")</f>
        <v>#REF!</v>
      </c>
      <c r="G119" s="199"/>
      <c r="H119" s="171"/>
      <c r="I119" s="200"/>
      <c r="J119" s="185"/>
      <c r="K119" s="186"/>
      <c r="L119" s="186"/>
      <c r="M119" s="186"/>
      <c r="N119" s="187"/>
    </row>
    <row r="120" spans="3:14" ht="22" customHeight="1" x14ac:dyDescent="0.15">
      <c r="C120" s="144" t="e">
        <f>#REF!</f>
        <v>#REF!</v>
      </c>
      <c r="D120" s="41" t="e">
        <f>IF(#REF!&gt;0,#REF!,"  ")</f>
        <v>#REF!</v>
      </c>
      <c r="E120" s="42" t="e">
        <f>IF(#REF!&gt;0,#REF!,"  ")</f>
        <v>#REF!</v>
      </c>
      <c r="F120" s="42" t="e">
        <f>IF(#REF!&gt;0,#REF!,"  ")</f>
        <v>#REF!</v>
      </c>
      <c r="G120" s="193"/>
      <c r="H120" s="194"/>
      <c r="I120" s="195"/>
      <c r="J120" s="185"/>
      <c r="K120" s="186"/>
      <c r="L120" s="186"/>
      <c r="M120" s="186"/>
      <c r="N120" s="187"/>
    </row>
    <row r="121" spans="3:14" ht="22" customHeight="1" x14ac:dyDescent="0.15">
      <c r="C121" s="144" t="e">
        <f>#REF!</f>
        <v>#REF!</v>
      </c>
      <c r="D121" s="41" t="e">
        <f>IF(#REF!&gt;0,#REF!,"  ")</f>
        <v>#REF!</v>
      </c>
      <c r="E121" s="42" t="e">
        <f>IF(#REF!&gt;0,#REF!,"  ")</f>
        <v>#REF!</v>
      </c>
      <c r="F121" s="42" t="e">
        <f>IF(#REF!&gt;0,#REF!,"  ")</f>
        <v>#REF!</v>
      </c>
      <c r="G121" s="199"/>
      <c r="H121" s="171"/>
      <c r="I121" s="200"/>
      <c r="J121" s="185"/>
      <c r="K121" s="186"/>
      <c r="L121" s="186"/>
      <c r="M121" s="186"/>
      <c r="N121" s="187"/>
    </row>
    <row r="122" spans="3:14" ht="22" customHeight="1" x14ac:dyDescent="0.15">
      <c r="C122" s="144" t="e">
        <f>#REF!</f>
        <v>#REF!</v>
      </c>
      <c r="D122" s="41" t="e">
        <f>IF(#REF!&gt;0,#REF!,"  ")</f>
        <v>#REF!</v>
      </c>
      <c r="E122" s="42" t="e">
        <f>IF(#REF!&gt;0,#REF!,"  ")</f>
        <v>#REF!</v>
      </c>
      <c r="F122" s="42" t="e">
        <f>IF(#REF!&gt;0,#REF!,"  ")</f>
        <v>#REF!</v>
      </c>
      <c r="G122" s="193"/>
      <c r="H122" s="194"/>
      <c r="I122" s="195"/>
      <c r="J122" s="185"/>
      <c r="K122" s="186"/>
      <c r="L122" s="186"/>
      <c r="M122" s="186"/>
      <c r="N122" s="187"/>
    </row>
    <row r="123" spans="3:14" ht="22" customHeight="1" x14ac:dyDescent="0.15">
      <c r="C123" s="144" t="e">
        <f>#REF!</f>
        <v>#REF!</v>
      </c>
      <c r="D123" s="41" t="e">
        <f>IF(#REF!&gt;0,#REF!,"  ")</f>
        <v>#REF!</v>
      </c>
      <c r="E123" s="42" t="e">
        <f>IF(#REF!&gt;0,#REF!,"  ")</f>
        <v>#REF!</v>
      </c>
      <c r="F123" s="42" t="e">
        <f>IF(#REF!&gt;0,#REF!,"  ")</f>
        <v>#REF!</v>
      </c>
      <c r="G123" s="193"/>
      <c r="H123" s="194"/>
      <c r="I123" s="195"/>
      <c r="J123" s="185"/>
      <c r="K123" s="186"/>
      <c r="L123" s="186"/>
      <c r="M123" s="186"/>
      <c r="N123" s="187"/>
    </row>
    <row r="124" spans="3:14" ht="22" customHeight="1" x14ac:dyDescent="0.15">
      <c r="C124" s="144" t="e">
        <f>#REF!</f>
        <v>#REF!</v>
      </c>
      <c r="D124" s="41" t="e">
        <f>IF(#REF!&gt;0,#REF!,"  ")</f>
        <v>#REF!</v>
      </c>
      <c r="E124" s="42" t="e">
        <f>IF(#REF!&gt;0,#REF!,"  ")</f>
        <v>#REF!</v>
      </c>
      <c r="F124" s="42" t="e">
        <f>IF(#REF!&gt;0,#REF!,"  ")</f>
        <v>#REF!</v>
      </c>
      <c r="G124" s="199"/>
      <c r="H124" s="171"/>
      <c r="I124" s="200"/>
      <c r="J124" s="185"/>
      <c r="K124" s="186"/>
      <c r="L124" s="186"/>
      <c r="M124" s="186"/>
      <c r="N124" s="187"/>
    </row>
    <row r="125" spans="3:14" ht="22" customHeight="1" x14ac:dyDescent="0.15">
      <c r="C125" s="144" t="e">
        <f>#REF!</f>
        <v>#REF!</v>
      </c>
      <c r="D125" s="41" t="e">
        <f>IF(#REF!&gt;0,#REF!,"  ")</f>
        <v>#REF!</v>
      </c>
      <c r="E125" s="42" t="e">
        <f>IF(#REF!&gt;0,#REF!,"  ")</f>
        <v>#REF!</v>
      </c>
      <c r="F125" s="42" t="e">
        <f>IF(#REF!&gt;0,#REF!,"  ")</f>
        <v>#REF!</v>
      </c>
      <c r="G125" s="193"/>
      <c r="H125" s="194"/>
      <c r="I125" s="195"/>
      <c r="J125" s="185"/>
      <c r="K125" s="186"/>
      <c r="L125" s="186"/>
      <c r="M125" s="186"/>
      <c r="N125" s="187"/>
    </row>
    <row r="126" spans="3:14" ht="22" customHeight="1" x14ac:dyDescent="0.15">
      <c r="C126" s="144" t="e">
        <f>#REF!</f>
        <v>#REF!</v>
      </c>
      <c r="D126" s="41" t="e">
        <f>IF(#REF!&gt;0,#REF!,"  ")</f>
        <v>#REF!</v>
      </c>
      <c r="E126" s="42" t="e">
        <f>IF(#REF!&gt;0,#REF!,"  ")</f>
        <v>#REF!</v>
      </c>
      <c r="F126" s="42" t="e">
        <f>IF(#REF!&gt;0,#REF!,"  ")</f>
        <v>#REF!</v>
      </c>
      <c r="G126" s="199"/>
      <c r="H126" s="171"/>
      <c r="I126" s="200"/>
      <c r="J126" s="185"/>
      <c r="K126" s="186"/>
      <c r="L126" s="186"/>
      <c r="M126" s="186"/>
      <c r="N126" s="187"/>
    </row>
    <row r="127" spans="3:14" ht="22" customHeight="1" x14ac:dyDescent="0.15">
      <c r="C127" s="144" t="e">
        <f>#REF!</f>
        <v>#REF!</v>
      </c>
      <c r="D127" s="41" t="e">
        <f>IF(#REF!&gt;0,#REF!,"  ")</f>
        <v>#REF!</v>
      </c>
      <c r="E127" s="42" t="e">
        <f>IF(#REF!&gt;0,#REF!,"  ")</f>
        <v>#REF!</v>
      </c>
      <c r="F127" s="42" t="e">
        <f>IF(#REF!&gt;0,#REF!,"  ")</f>
        <v>#REF!</v>
      </c>
      <c r="G127" s="193"/>
      <c r="H127" s="194"/>
      <c r="I127" s="195"/>
      <c r="J127" s="185"/>
      <c r="K127" s="186"/>
      <c r="L127" s="186"/>
      <c r="M127" s="186"/>
      <c r="N127" s="187"/>
    </row>
    <row r="128" spans="3:14" ht="22" customHeight="1" x14ac:dyDescent="0.15">
      <c r="C128" s="144" t="e">
        <f>#REF!</f>
        <v>#REF!</v>
      </c>
      <c r="D128" s="41" t="e">
        <f>IF(#REF!&gt;0,#REF!,"  ")</f>
        <v>#REF!</v>
      </c>
      <c r="E128" s="42" t="e">
        <f>IF(#REF!&gt;0,#REF!,"  ")</f>
        <v>#REF!</v>
      </c>
      <c r="F128" s="42" t="e">
        <f>IF(#REF!&gt;0,#REF!,"  ")</f>
        <v>#REF!</v>
      </c>
      <c r="G128" s="199"/>
      <c r="H128" s="171"/>
      <c r="I128" s="200"/>
      <c r="J128" s="185"/>
      <c r="K128" s="186"/>
      <c r="L128" s="186"/>
      <c r="M128" s="186"/>
      <c r="N128" s="187"/>
    </row>
    <row r="129" spans="1:14" ht="22" customHeight="1" x14ac:dyDescent="0.15">
      <c r="C129" s="168" t="e">
        <f>#REF!</f>
        <v>#REF!</v>
      </c>
      <c r="D129" s="41" t="e">
        <f>IF(#REF!&gt;0,#REF!,"  ")</f>
        <v>#REF!</v>
      </c>
      <c r="E129" s="42" t="e">
        <f>IF(#REF!&gt;0,#REF!,"  ")</f>
        <v>#REF!</v>
      </c>
      <c r="F129" s="123" t="e">
        <f>IF(#REF!&gt;0,#REF!,"  ")</f>
        <v>#REF!</v>
      </c>
      <c r="G129" s="193"/>
      <c r="H129" s="194"/>
      <c r="I129" s="195"/>
      <c r="J129" s="185"/>
      <c r="K129" s="186"/>
      <c r="L129" s="186"/>
      <c r="M129" s="186"/>
      <c r="N129" s="187"/>
    </row>
    <row r="130" spans="1:14" ht="22" customHeight="1" x14ac:dyDescent="0.15">
      <c r="C130" s="216" t="e">
        <f>#REF!</f>
        <v>#REF!</v>
      </c>
      <c r="D130" s="41" t="e">
        <f>IF(#REF!&gt;0,#REF!,"  ")</f>
        <v>#REF!</v>
      </c>
      <c r="E130" s="42" t="e">
        <f>IF(#REF!&gt;0,#REF!,"  ")</f>
        <v>#REF!</v>
      </c>
      <c r="F130" s="123" t="e">
        <f>IF(#REF!&gt;0,#REF!,"  ")</f>
        <v>#REF!</v>
      </c>
      <c r="G130" s="193"/>
      <c r="H130" s="194"/>
      <c r="I130" s="195"/>
      <c r="J130" s="185"/>
      <c r="K130" s="186"/>
      <c r="L130" s="186"/>
      <c r="M130" s="186"/>
      <c r="N130" s="187"/>
    </row>
    <row r="131" spans="1:14" ht="23.25" customHeight="1" thickBot="1" x14ac:dyDescent="0.2">
      <c r="C131" s="217" t="e">
        <f>#REF!</f>
        <v>#REF!</v>
      </c>
      <c r="D131" s="67" t="e">
        <f>IF(#REF!&gt;0,#REF!,"  ")</f>
        <v>#REF!</v>
      </c>
      <c r="E131" s="68" t="e">
        <f>IF(#REF!&gt;0,#REF!,"  ")</f>
        <v>#REF!</v>
      </c>
      <c r="F131" s="235" t="e">
        <f>IF(#REF!&gt;0,#REF!,"  ")</f>
        <v>#REF!</v>
      </c>
      <c r="G131" s="218"/>
      <c r="H131" s="219"/>
      <c r="I131" s="220"/>
      <c r="J131" s="221"/>
      <c r="K131" s="222"/>
      <c r="L131" s="222"/>
      <c r="M131" s="222"/>
      <c r="N131" s="223"/>
    </row>
    <row r="132" spans="1:14" ht="22" customHeight="1" x14ac:dyDescent="0.15">
      <c r="C132" s="171"/>
      <c r="D132" s="131" t="e">
        <f>IF(#REF!&gt;0,#REF!,"  ")</f>
        <v>#REF!</v>
      </c>
      <c r="E132" s="132" t="e">
        <f>IF(#REF!&gt;0,#REF!,"  ")</f>
        <v>#REF!</v>
      </c>
      <c r="F132" s="132" t="e">
        <f>IF(#REF!&gt;0,#REF!,"  ")</f>
        <v>#REF!</v>
      </c>
      <c r="G132" s="224"/>
      <c r="H132" s="171"/>
      <c r="I132" s="171"/>
    </row>
    <row r="133" spans="1:14" ht="22" customHeight="1" x14ac:dyDescent="0.15">
      <c r="C133" s="171"/>
      <c r="D133" s="131" t="e">
        <f>IF(#REF!&gt;0,#REF!,"  ")</f>
        <v>#REF!</v>
      </c>
      <c r="E133" s="132" t="e">
        <f>IF(#REF!&gt;0,#REF!,"  ")</f>
        <v>#REF!</v>
      </c>
      <c r="F133" s="132" t="e">
        <f>IF(#REF!&gt;0,#REF!,"  ")</f>
        <v>#REF!</v>
      </c>
      <c r="G133" s="224"/>
      <c r="H133" s="171"/>
      <c r="I133" s="171"/>
    </row>
    <row r="134" spans="1:14" x14ac:dyDescent="0.15">
      <c r="D134" s="131" t="str">
        <f t="shared" ref="D134" si="45">IF(C18&gt;0,D18,"  ")</f>
        <v xml:space="preserve">  </v>
      </c>
      <c r="E134" s="132" t="str">
        <f t="shared" ref="E134" si="46">IF(C18&gt;0,E18,"  ")</f>
        <v xml:space="preserve">  </v>
      </c>
      <c r="F134" s="132" t="str">
        <f t="shared" ref="F134" si="47">IF(C18&gt;0,F18,"  ")</f>
        <v xml:space="preserve">  </v>
      </c>
    </row>
    <row r="141" spans="1:14" ht="20" customHeight="1" x14ac:dyDescent="0.15">
      <c r="A141" s="171"/>
      <c r="B141" s="171"/>
      <c r="D141" s="171"/>
      <c r="E141" s="171"/>
      <c r="F141" s="171"/>
      <c r="G141" s="171"/>
      <c r="H141" s="171"/>
      <c r="I141" s="171"/>
      <c r="J141" s="171"/>
      <c r="K141" s="171"/>
      <c r="L141" s="171"/>
      <c r="M141" s="171"/>
    </row>
    <row r="142" spans="1:14" x14ac:dyDescent="0.15">
      <c r="A142" s="171"/>
      <c r="B142" s="171"/>
      <c r="D142" s="171"/>
      <c r="E142" s="171"/>
      <c r="F142" s="171"/>
      <c r="G142" s="171"/>
      <c r="H142" s="171"/>
      <c r="I142" s="171"/>
      <c r="J142" s="171"/>
      <c r="K142" s="171"/>
      <c r="L142" s="171"/>
      <c r="M142" s="171"/>
    </row>
    <row r="143" spans="1:14" x14ac:dyDescent="0.15">
      <c r="A143" s="171"/>
      <c r="B143" s="171"/>
      <c r="D143" s="171"/>
      <c r="E143" s="171"/>
      <c r="F143" s="171"/>
      <c r="G143" s="171"/>
      <c r="H143" s="171"/>
      <c r="I143" s="171"/>
      <c r="J143" s="171"/>
      <c r="K143" s="171"/>
      <c r="L143" s="171"/>
      <c r="M143" s="171"/>
    </row>
    <row r="144" spans="1:14" x14ac:dyDescent="0.15">
      <c r="A144" s="171"/>
      <c r="B144" s="171"/>
      <c r="D144" s="171"/>
      <c r="E144" s="171"/>
      <c r="F144" s="171"/>
      <c r="G144" s="171"/>
      <c r="H144" s="171"/>
      <c r="I144" s="171"/>
      <c r="J144" s="171"/>
      <c r="K144" s="171"/>
      <c r="L144" s="171"/>
      <c r="M144" s="171"/>
    </row>
    <row r="145" spans="1:13" x14ac:dyDescent="0.15">
      <c r="A145" s="171"/>
      <c r="B145" s="171"/>
      <c r="D145" s="171"/>
      <c r="E145" s="171"/>
      <c r="F145" s="171"/>
      <c r="G145" s="171"/>
      <c r="H145" s="171"/>
      <c r="I145" s="171"/>
      <c r="J145" s="171"/>
      <c r="K145" s="171"/>
      <c r="L145" s="171"/>
      <c r="M145" s="171"/>
    </row>
    <row r="146" spans="1:13" x14ac:dyDescent="0.15">
      <c r="A146" s="171"/>
      <c r="B146" s="171"/>
      <c r="D146" s="171"/>
      <c r="E146" s="171"/>
      <c r="F146" s="171"/>
      <c r="G146" s="171"/>
      <c r="H146" s="171"/>
      <c r="I146" s="171"/>
      <c r="J146" s="171"/>
      <c r="K146" s="171"/>
      <c r="L146" s="171"/>
      <c r="M146" s="171"/>
    </row>
  </sheetData>
  <sheetProtection password="ED17" sheet="1" objects="1" scenarios="1" selectLockedCells="1" selectUnlockedCells="1"/>
  <autoFilter ref="A10:BE10" xr:uid="{00000000-0009-0000-0000-000000000000}"/>
  <sortState xmlns:xlrd2="http://schemas.microsoft.com/office/spreadsheetml/2017/richdata2" ref="B11:AD16">
    <sortCondition descending="1" ref="S11:S16"/>
    <sortCondition descending="1" ref="B11:B16"/>
  </sortState>
  <mergeCells count="138">
    <mergeCell ref="AI2:BB2"/>
    <mergeCell ref="G7:I7"/>
    <mergeCell ref="J7:L7"/>
    <mergeCell ref="M7:O7"/>
    <mergeCell ref="P7:R7"/>
    <mergeCell ref="S7:U7"/>
    <mergeCell ref="V7:X7"/>
    <mergeCell ref="Y7:AA7"/>
    <mergeCell ref="AB7:AD7"/>
    <mergeCell ref="G8:I8"/>
    <mergeCell ref="J8:L8"/>
    <mergeCell ref="M8:O8"/>
    <mergeCell ref="P8:R8"/>
    <mergeCell ref="S8:U8"/>
    <mergeCell ref="V8:X8"/>
    <mergeCell ref="Y8:AA8"/>
    <mergeCell ref="AB8:AD8"/>
    <mergeCell ref="G9:I9"/>
    <mergeCell ref="J9:L9"/>
    <mergeCell ref="M9:O9"/>
    <mergeCell ref="P9:R9"/>
    <mergeCell ref="S9:U9"/>
    <mergeCell ref="V9:X9"/>
    <mergeCell ref="Y9:AA9"/>
    <mergeCell ref="AB9:AD9"/>
    <mergeCell ref="AI28:BB28"/>
    <mergeCell ref="G33:I33"/>
    <mergeCell ref="J33:L33"/>
    <mergeCell ref="M33:O33"/>
    <mergeCell ref="P33:R33"/>
    <mergeCell ref="S33:U33"/>
    <mergeCell ref="V33:X33"/>
    <mergeCell ref="Y33:AA33"/>
    <mergeCell ref="AB33:AD33"/>
    <mergeCell ref="G34:I34"/>
    <mergeCell ref="J34:L34"/>
    <mergeCell ref="M34:O34"/>
    <mergeCell ref="P34:R34"/>
    <mergeCell ref="S34:U34"/>
    <mergeCell ref="V34:X34"/>
    <mergeCell ref="Y34:AA34"/>
    <mergeCell ref="AB34:AD34"/>
    <mergeCell ref="G35:I35"/>
    <mergeCell ref="J35:L35"/>
    <mergeCell ref="M35:O35"/>
    <mergeCell ref="P35:R35"/>
    <mergeCell ref="S35:U35"/>
    <mergeCell ref="V35:X35"/>
    <mergeCell ref="Y35:AA35"/>
    <mergeCell ref="AB35:AD35"/>
    <mergeCell ref="AE47:AG47"/>
    <mergeCell ref="G53:I53"/>
    <mergeCell ref="J53:N53"/>
    <mergeCell ref="S53:T53"/>
    <mergeCell ref="U53:AC53"/>
    <mergeCell ref="AD53:AF53"/>
    <mergeCell ref="AG53:AH53"/>
    <mergeCell ref="AI53:AK53"/>
    <mergeCell ref="AL53:AP53"/>
    <mergeCell ref="S54:T54"/>
    <mergeCell ref="U54:AC54"/>
    <mergeCell ref="AD54:AF54"/>
    <mergeCell ref="AG54:AH54"/>
    <mergeCell ref="S55:T55"/>
    <mergeCell ref="U55:AC55"/>
    <mergeCell ref="AD55:AF55"/>
    <mergeCell ref="AG55:AH55"/>
    <mergeCell ref="S56:T56"/>
    <mergeCell ref="U56:AC56"/>
    <mergeCell ref="AD56:AF56"/>
    <mergeCell ref="AG56:AH56"/>
    <mergeCell ref="S57:T57"/>
    <mergeCell ref="U57:AC57"/>
    <mergeCell ref="AD57:AF57"/>
    <mergeCell ref="AG57:AH57"/>
    <mergeCell ref="S58:T58"/>
    <mergeCell ref="U58:AC58"/>
    <mergeCell ref="AD58:AF58"/>
    <mergeCell ref="AG58:AH58"/>
    <mergeCell ref="S59:T59"/>
    <mergeCell ref="U59:AC59"/>
    <mergeCell ref="AD59:AF59"/>
    <mergeCell ref="AG59:AH59"/>
    <mergeCell ref="S60:T60"/>
    <mergeCell ref="U60:AC60"/>
    <mergeCell ref="AD60:AF60"/>
    <mergeCell ref="AG60:AH60"/>
    <mergeCell ref="S61:T61"/>
    <mergeCell ref="U61:AC61"/>
    <mergeCell ref="AD61:AF61"/>
    <mergeCell ref="AG61:AH61"/>
    <mergeCell ref="S62:T62"/>
    <mergeCell ref="U62:AC62"/>
    <mergeCell ref="AD62:AF62"/>
    <mergeCell ref="AG62:AH62"/>
    <mergeCell ref="S63:T63"/>
    <mergeCell ref="U63:AC63"/>
    <mergeCell ref="AD63:AF63"/>
    <mergeCell ref="AG63:AH63"/>
    <mergeCell ref="S64:T64"/>
    <mergeCell ref="U64:AC64"/>
    <mergeCell ref="AD64:AF64"/>
    <mergeCell ref="AG64:AH64"/>
    <mergeCell ref="S65:T65"/>
    <mergeCell ref="U65:AC65"/>
    <mergeCell ref="AD65:AF65"/>
    <mergeCell ref="AG65:AH65"/>
    <mergeCell ref="S69:T69"/>
    <mergeCell ref="U69:AC69"/>
    <mergeCell ref="AD69:AF69"/>
    <mergeCell ref="AG69:AH69"/>
    <mergeCell ref="S70:T70"/>
    <mergeCell ref="U70:AC70"/>
    <mergeCell ref="AD70:AF70"/>
    <mergeCell ref="AG70:AH70"/>
    <mergeCell ref="S66:T66"/>
    <mergeCell ref="U66:AC66"/>
    <mergeCell ref="AD66:AF66"/>
    <mergeCell ref="AG66:AH66"/>
    <mergeCell ref="S67:T67"/>
    <mergeCell ref="U67:AC67"/>
    <mergeCell ref="AD67:AF67"/>
    <mergeCell ref="AG67:AH67"/>
    <mergeCell ref="S68:T68"/>
    <mergeCell ref="U68:AC68"/>
    <mergeCell ref="AD68:AF68"/>
    <mergeCell ref="AG68:AH68"/>
    <mergeCell ref="U73:AE73"/>
    <mergeCell ref="AF73:AH73"/>
    <mergeCell ref="AI73:AJ73"/>
    <mergeCell ref="S71:T71"/>
    <mergeCell ref="U71:AC71"/>
    <mergeCell ref="AD71:AF71"/>
    <mergeCell ref="AG71:AH71"/>
    <mergeCell ref="S72:T72"/>
    <mergeCell ref="U72:AC72"/>
    <mergeCell ref="AD72:AF72"/>
    <mergeCell ref="AG72:AH72"/>
  </mergeCells>
  <phoneticPr fontId="9" type="noConversion"/>
  <pageMargins left="0.37013888888888891" right="0.3298611111111111" top="0.37013888888888891" bottom="0.98402777777777772" header="0.24027777777777778" footer="0.49236111111111114"/>
  <pageSetup paperSize="9" orientation="portrait" r:id="rId1"/>
  <headerFooter alignWithMargins="0">
    <oddHeader>&amp;C&amp;A</oddHeader>
    <oddFooter>&amp;CPage &amp;P</oddFooter>
  </headerFooter>
  <drawing r:id="rId2"/>
  <legacyDrawing r:id="rId3"/>
  <oleObjects>
    <mc:AlternateContent xmlns:mc="http://schemas.openxmlformats.org/markup-compatibility/2006">
      <mc:Choice Requires="x14">
        <oleObject progId="Image Microsoft Photo Editor 3.0" shapeId="1042" r:id="rId4">
          <objectPr defaultSize="0" autoPict="0" r:id="rId5">
            <anchor moveWithCells="1" sizeWithCells="1">
              <from>
                <xdr:col>9</xdr:col>
                <xdr:colOff>12700</xdr:colOff>
                <xdr:row>2</xdr:row>
                <xdr:rowOff>0</xdr:rowOff>
              </from>
              <to>
                <xdr:col>14</xdr:col>
                <xdr:colOff>88900</xdr:colOff>
                <xdr:row>5</xdr:row>
                <xdr:rowOff>0</xdr:rowOff>
              </to>
            </anchor>
          </objectPr>
        </oleObject>
      </mc:Choice>
      <mc:Fallback>
        <oleObject progId="Image Microsoft Photo Editor 3.0" shapeId="1042" r:id="rId4"/>
      </mc:Fallback>
    </mc:AlternateContent>
    <mc:AlternateContent xmlns:mc="http://schemas.openxmlformats.org/markup-compatibility/2006">
      <mc:Choice Requires="x14">
        <oleObject progId="Image Microsoft Photo Editor 3.0" shapeId="1043" r:id="rId6">
          <objectPr defaultSize="0" autoPict="0" r:id="rId5">
            <anchor moveWithCells="1" sizeWithCells="1">
              <from>
                <xdr:col>9</xdr:col>
                <xdr:colOff>0</xdr:colOff>
                <xdr:row>27</xdr:row>
                <xdr:rowOff>0</xdr:rowOff>
              </from>
              <to>
                <xdr:col>14</xdr:col>
                <xdr:colOff>63500</xdr:colOff>
                <xdr:row>29</xdr:row>
                <xdr:rowOff>190500</xdr:rowOff>
              </to>
            </anchor>
          </objectPr>
        </oleObject>
      </mc:Choice>
      <mc:Fallback>
        <oleObject progId="Image Microsoft Photo Editor 3.0" shapeId="1043" r:id="rId6"/>
      </mc:Fallback>
    </mc:AlternateContent>
    <mc:AlternateContent xmlns:mc="http://schemas.openxmlformats.org/markup-compatibility/2006">
      <mc:Choice Requires="x14">
        <oleObject progId="Image Microsoft Photo Editor 3.0" shapeId="1044" r:id="rId7">
          <objectPr defaultSize="0" autoPict="0" r:id="rId5">
            <anchor moveWithCells="1" sizeWithCells="1">
              <from>
                <xdr:col>9</xdr:col>
                <xdr:colOff>0</xdr:colOff>
                <xdr:row>45</xdr:row>
                <xdr:rowOff>0</xdr:rowOff>
              </from>
              <to>
                <xdr:col>14</xdr:col>
                <xdr:colOff>63500</xdr:colOff>
                <xdr:row>48</xdr:row>
                <xdr:rowOff>0</xdr:rowOff>
              </to>
            </anchor>
          </objectPr>
        </oleObject>
      </mc:Choice>
      <mc:Fallback>
        <oleObject progId="Image Microsoft Photo Editor 3.0" shapeId="1044" r:id="rId7"/>
      </mc:Fallback>
    </mc:AlternateContent>
    <mc:AlternateContent xmlns:mc="http://schemas.openxmlformats.org/markup-compatibility/2006">
      <mc:Choice Requires="x14">
        <oleObject progId="Image Microsoft Photo Editor 3.0" shapeId="1104" r:id="rId8">
          <objectPr defaultSize="0" autoPict="0" r:id="rId5">
            <anchor moveWithCells="1" sizeWithCells="1">
              <from>
                <xdr:col>34</xdr:col>
                <xdr:colOff>254000</xdr:colOff>
                <xdr:row>45</xdr:row>
                <xdr:rowOff>12700</xdr:rowOff>
              </from>
              <to>
                <xdr:col>39</xdr:col>
                <xdr:colOff>165100</xdr:colOff>
                <xdr:row>48</xdr:row>
                <xdr:rowOff>12700</xdr:rowOff>
              </to>
            </anchor>
          </objectPr>
        </oleObject>
      </mc:Choice>
      <mc:Fallback>
        <oleObject progId="Image Microsoft Photo Editor 3.0" shapeId="1104" r:id="rId8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9" name="Drop Down 16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5</xdr:row>
                    <xdr:rowOff>139700</xdr:rowOff>
                  </from>
                  <to>
                    <xdr:col>3</xdr:col>
                    <xdr:colOff>444500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169"/>
  <sheetViews>
    <sheetView workbookViewId="0"/>
  </sheetViews>
  <sheetFormatPr baseColWidth="10" defaultColWidth="11.5" defaultRowHeight="13" x14ac:dyDescent="0.15"/>
  <cols>
    <col min="1" max="1" width="3.6640625" customWidth="1"/>
    <col min="2" max="2" width="5.5" customWidth="1"/>
    <col min="3" max="3" width="5.1640625" customWidth="1"/>
    <col min="4" max="4" width="25.5" bestFit="1" customWidth="1"/>
    <col min="5" max="5" width="15.33203125" customWidth="1"/>
    <col min="6" max="6" width="6.5" customWidth="1"/>
    <col min="7" max="8" width="3.33203125" hidden="1" customWidth="1"/>
    <col min="9" max="9" width="4.33203125" hidden="1" customWidth="1"/>
    <col min="10" max="18" width="3.33203125" hidden="1" customWidth="1"/>
    <col min="19" max="30" width="3.33203125" customWidth="1"/>
    <col min="31" max="31" width="4" customWidth="1"/>
    <col min="32" max="32" width="3.33203125" customWidth="1"/>
    <col min="33" max="33" width="4.1640625" customWidth="1"/>
    <col min="34" max="34" width="13.33203125" customWidth="1"/>
    <col min="35" max="35" width="3.33203125" customWidth="1"/>
    <col min="36" max="36" width="4.6640625" customWidth="1"/>
    <col min="37" max="38" width="3.33203125" customWidth="1"/>
    <col min="39" max="39" width="4.33203125" customWidth="1"/>
    <col min="40" max="41" width="3.33203125" customWidth="1"/>
    <col min="42" max="42" width="3.6640625" customWidth="1"/>
    <col min="43" max="44" width="3.33203125" customWidth="1"/>
    <col min="45" max="45" width="3.6640625" customWidth="1"/>
    <col min="46" max="47" width="3.33203125" customWidth="1"/>
    <col min="48" max="48" width="3.6640625" customWidth="1"/>
    <col min="49" max="50" width="3.33203125" customWidth="1"/>
    <col min="51" max="51" width="3.6640625" customWidth="1"/>
    <col min="52" max="53" width="3.33203125" customWidth="1"/>
    <col min="54" max="54" width="3.6640625" customWidth="1"/>
    <col min="55" max="56" width="3.33203125" customWidth="1"/>
    <col min="57" max="57" width="3.6640625" customWidth="1"/>
  </cols>
  <sheetData>
    <row r="1" spans="1:57" ht="29.25" customHeight="1" x14ac:dyDescent="0.2">
      <c r="C1" t="s">
        <v>0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57" ht="18" x14ac:dyDescent="0.2">
      <c r="D2" t="s">
        <v>1</v>
      </c>
      <c r="E2" t="s">
        <v>1</v>
      </c>
      <c r="AE2" s="2">
        <f>IF(E7=1,SUM(G11:G36),IF(E7=2,SUM(J11:J36),IF(E7=3,SUM(M11:M36),IF(E7=4,SUM(P11:P36),IF(E7=5,SUM(S11:S36),IF(E7=6,SUM(V11:V36),IF(E7=7,SUM(Y11:Y36))))))))</f>
        <v>17</v>
      </c>
      <c r="AH2" s="2" t="s">
        <v>2</v>
      </c>
      <c r="AI2" s="297" t="s">
        <v>3</v>
      </c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97"/>
      <c r="AZ2" s="297"/>
      <c r="BA2" s="297"/>
      <c r="BB2" s="297"/>
      <c r="BD2" s="1"/>
      <c r="BE2" s="1"/>
    </row>
    <row r="3" spans="1:57" x14ac:dyDescent="0.15">
      <c r="AE3" s="2">
        <f>IF(E7=1,SUM(G56:G63),IF(E7=2,SUM(J56:J63),IF(E7=3,SUM(M56:M63),IF(E7=4,SUM(P56:P63),IF(E7=5,SUM(S56:S63),IF(E7=6,SUM(V56:V63),IF(E7=7,SUM(Y56:Y63))))))))</f>
        <v>4</v>
      </c>
      <c r="AH3" s="3" t="s">
        <v>4</v>
      </c>
    </row>
    <row r="4" spans="1:57" ht="14" x14ac:dyDescent="0.15">
      <c r="D4" s="4" t="s">
        <v>91</v>
      </c>
      <c r="E4" s="5" t="s">
        <v>92</v>
      </c>
      <c r="AE4" s="6"/>
      <c r="AH4" s="3" t="s">
        <v>6</v>
      </c>
    </row>
    <row r="5" spans="1:57" ht="14" x14ac:dyDescent="0.15">
      <c r="D5" s="4" t="s">
        <v>93</v>
      </c>
      <c r="E5" t="s">
        <v>94</v>
      </c>
      <c r="AH5" s="3" t="s">
        <v>9</v>
      </c>
    </row>
    <row r="6" spans="1:57" ht="14" thickBot="1" x14ac:dyDescent="0.2">
      <c r="D6" s="1"/>
      <c r="AH6" s="3" t="s">
        <v>10</v>
      </c>
    </row>
    <row r="7" spans="1:57" x14ac:dyDescent="0.15">
      <c r="A7" s="7"/>
      <c r="B7" s="7"/>
      <c r="C7" s="1"/>
      <c r="D7" s="8" t="s">
        <v>11</v>
      </c>
      <c r="E7" s="9">
        <v>5</v>
      </c>
      <c r="G7" s="298" t="s">
        <v>12</v>
      </c>
      <c r="H7" s="299"/>
      <c r="I7" s="300"/>
      <c r="J7" s="301" t="s">
        <v>13</v>
      </c>
      <c r="K7" s="302"/>
      <c r="L7" s="303"/>
      <c r="M7" s="304" t="s">
        <v>14</v>
      </c>
      <c r="N7" s="305"/>
      <c r="O7" s="306"/>
      <c r="P7" s="307" t="s">
        <v>15</v>
      </c>
      <c r="Q7" s="307"/>
      <c r="R7" s="307"/>
      <c r="S7" s="308" t="s">
        <v>16</v>
      </c>
      <c r="T7" s="308"/>
      <c r="U7" s="308"/>
      <c r="V7" s="309" t="s">
        <v>17</v>
      </c>
      <c r="W7" s="309"/>
      <c r="X7" s="309"/>
      <c r="Y7" s="310" t="s">
        <v>18</v>
      </c>
      <c r="Z7" s="310"/>
      <c r="AA7" s="310"/>
      <c r="AB7" s="311" t="s">
        <v>19</v>
      </c>
      <c r="AC7" s="311"/>
      <c r="AD7" s="311"/>
      <c r="AE7" s="7"/>
      <c r="AF7" s="7"/>
      <c r="AH7" s="3" t="s">
        <v>20</v>
      </c>
    </row>
    <row r="8" spans="1:57" x14ac:dyDescent="0.15">
      <c r="A8" s="7"/>
      <c r="B8" s="7"/>
      <c r="C8" s="6">
        <f>IF(E7&lt;8,AE2,IF(E7=8,SUM(AB11:AB36)))</f>
        <v>17</v>
      </c>
      <c r="D8" s="10" t="s">
        <v>21</v>
      </c>
      <c r="G8" s="281" t="s">
        <v>2</v>
      </c>
      <c r="H8" s="281"/>
      <c r="I8" s="281"/>
      <c r="J8" s="282" t="s">
        <v>4</v>
      </c>
      <c r="K8" s="282"/>
      <c r="L8" s="282"/>
      <c r="M8" s="283" t="s">
        <v>6</v>
      </c>
      <c r="N8" s="283"/>
      <c r="O8" s="283"/>
      <c r="P8" s="284" t="s">
        <v>9</v>
      </c>
      <c r="Q8" s="284"/>
      <c r="R8" s="284"/>
      <c r="S8" s="285" t="s">
        <v>10</v>
      </c>
      <c r="T8" s="285"/>
      <c r="U8" s="285"/>
      <c r="V8" s="286" t="s">
        <v>20</v>
      </c>
      <c r="W8" s="286"/>
      <c r="X8" s="286"/>
      <c r="Y8" s="287" t="s">
        <v>22</v>
      </c>
      <c r="Z8" s="287"/>
      <c r="AA8" s="287"/>
      <c r="AB8" s="288" t="s">
        <v>23</v>
      </c>
      <c r="AC8" s="288"/>
      <c r="AD8" s="288"/>
      <c r="AE8" s="7"/>
      <c r="AF8" s="7"/>
      <c r="AH8" s="3" t="s">
        <v>22</v>
      </c>
    </row>
    <row r="9" spans="1:57" ht="14" thickBot="1" x14ac:dyDescent="0.2">
      <c r="A9" s="7"/>
      <c r="B9" s="7"/>
      <c r="C9" s="6">
        <f>IF(E7&lt;8,AE3,IF(E7=8,SUM(AB56:AB63)))</f>
        <v>4</v>
      </c>
      <c r="D9" s="10" t="s">
        <v>24</v>
      </c>
      <c r="G9" s="289">
        <v>44590</v>
      </c>
      <c r="H9" s="289"/>
      <c r="I9" s="289"/>
      <c r="J9" s="290">
        <v>44597</v>
      </c>
      <c r="K9" s="290"/>
      <c r="L9" s="290"/>
      <c r="M9" s="291">
        <v>44604</v>
      </c>
      <c r="N9" s="291"/>
      <c r="O9" s="291"/>
      <c r="P9" s="292">
        <v>44632</v>
      </c>
      <c r="Q9" s="292"/>
      <c r="R9" s="292"/>
      <c r="S9" s="293">
        <v>44646</v>
      </c>
      <c r="T9" s="293"/>
      <c r="U9" s="293"/>
      <c r="V9" s="294">
        <v>44695</v>
      </c>
      <c r="W9" s="294"/>
      <c r="X9" s="294"/>
      <c r="Y9" s="295">
        <v>44723</v>
      </c>
      <c r="Z9" s="295"/>
      <c r="AA9" s="295"/>
      <c r="AB9" s="296">
        <v>44730</v>
      </c>
      <c r="AC9" s="296"/>
      <c r="AD9" s="296"/>
      <c r="AE9" s="7"/>
      <c r="AF9" s="7"/>
      <c r="AH9" s="3" t="s">
        <v>23</v>
      </c>
    </row>
    <row r="10" spans="1:57" ht="102" customHeight="1" thickBot="1" x14ac:dyDescent="0.2">
      <c r="A10" s="11" t="s">
        <v>25</v>
      </c>
      <c r="B10" s="12" t="s">
        <v>26</v>
      </c>
      <c r="C10" s="13" t="s">
        <v>27</v>
      </c>
      <c r="D10" s="13" t="s">
        <v>28</v>
      </c>
      <c r="E10" s="13" t="s">
        <v>29</v>
      </c>
      <c r="F10" s="13" t="s">
        <v>30</v>
      </c>
      <c r="G10" s="14" t="s">
        <v>31</v>
      </c>
      <c r="H10" s="15" t="s">
        <v>32</v>
      </c>
      <c r="I10" s="16" t="s">
        <v>33</v>
      </c>
      <c r="J10" s="17" t="s">
        <v>34</v>
      </c>
      <c r="K10" s="18" t="s">
        <v>35</v>
      </c>
      <c r="L10" s="19" t="s">
        <v>36</v>
      </c>
      <c r="M10" s="20" t="s">
        <v>37</v>
      </c>
      <c r="N10" s="21" t="s">
        <v>38</v>
      </c>
      <c r="O10" s="22" t="s">
        <v>39</v>
      </c>
      <c r="P10" s="23" t="s">
        <v>40</v>
      </c>
      <c r="Q10" s="24" t="s">
        <v>41</v>
      </c>
      <c r="R10" s="25" t="s">
        <v>42</v>
      </c>
      <c r="S10" s="26" t="s">
        <v>43</v>
      </c>
      <c r="T10" s="27" t="s">
        <v>44</v>
      </c>
      <c r="U10" s="28" t="s">
        <v>45</v>
      </c>
      <c r="V10" s="29" t="s">
        <v>46</v>
      </c>
      <c r="W10" s="30" t="s">
        <v>47</v>
      </c>
      <c r="X10" s="31" t="s">
        <v>48</v>
      </c>
      <c r="Y10" s="32" t="s">
        <v>49</v>
      </c>
      <c r="Z10" s="33" t="s">
        <v>50</v>
      </c>
      <c r="AA10" s="34" t="s">
        <v>51</v>
      </c>
      <c r="AB10" s="225" t="s">
        <v>52</v>
      </c>
      <c r="AC10" s="226" t="s">
        <v>53</v>
      </c>
      <c r="AD10" s="227" t="s">
        <v>54</v>
      </c>
      <c r="AE10" s="12" t="s">
        <v>26</v>
      </c>
      <c r="AF10" s="35" t="s">
        <v>333</v>
      </c>
      <c r="AG10" s="12" t="s">
        <v>55</v>
      </c>
      <c r="AI10" s="15" t="s">
        <v>32</v>
      </c>
      <c r="AJ10" s="15" t="s">
        <v>56</v>
      </c>
      <c r="AL10" s="18" t="s">
        <v>35</v>
      </c>
      <c r="AM10" s="18" t="s">
        <v>57</v>
      </c>
      <c r="AO10" s="36" t="s">
        <v>38</v>
      </c>
      <c r="AP10" s="36" t="s">
        <v>58</v>
      </c>
      <c r="AR10" s="24" t="s">
        <v>41</v>
      </c>
      <c r="AS10" s="24" t="s">
        <v>59</v>
      </c>
      <c r="AU10" s="27" t="s">
        <v>44</v>
      </c>
      <c r="AV10" s="27" t="s">
        <v>60</v>
      </c>
      <c r="AX10" s="30" t="s">
        <v>47</v>
      </c>
      <c r="AY10" s="30" t="s">
        <v>61</v>
      </c>
      <c r="BA10" s="37" t="s">
        <v>50</v>
      </c>
      <c r="BB10" s="37" t="s">
        <v>62</v>
      </c>
      <c r="BD10" s="226" t="s">
        <v>53</v>
      </c>
      <c r="BE10" s="226" t="s">
        <v>63</v>
      </c>
    </row>
    <row r="11" spans="1:57" ht="14" x14ac:dyDescent="0.15">
      <c r="A11" s="38">
        <v>1</v>
      </c>
      <c r="B11" s="39">
        <f t="shared" ref="B11:B29" si="0">AE11</f>
        <v>114</v>
      </c>
      <c r="C11" s="39">
        <v>104</v>
      </c>
      <c r="D11" s="237" t="s">
        <v>95</v>
      </c>
      <c r="E11" s="238" t="s">
        <v>96</v>
      </c>
      <c r="F11" s="42" t="s">
        <v>80</v>
      </c>
      <c r="G11" s="43">
        <v>1</v>
      </c>
      <c r="H11" s="44">
        <v>2</v>
      </c>
      <c r="I11" s="45">
        <f t="shared" ref="I11:I29" si="1">IF(H11=" ",0,IF(H11=1,30,IF(H11=2,28,IF(H11=3,26,IF(H11=4,24,IF(H11=5,22,IF(AND(H11&gt;5,H11&lt;25),26-H11,2)))))))</f>
        <v>28</v>
      </c>
      <c r="J11" s="46">
        <v>1</v>
      </c>
      <c r="K11" s="47">
        <v>1</v>
      </c>
      <c r="L11" s="48">
        <f t="shared" ref="L11:L28" si="2">IF(K11=" ",0,IF(K11=1,30,IF(K11=2,28,IF(K11=3,26,IF(K11=4,24,IF(K11=5,22,IF(AND(K11&gt;5,K11&lt;25),26-K11,2)))))))</f>
        <v>30</v>
      </c>
      <c r="M11" s="49">
        <v>0</v>
      </c>
      <c r="N11" s="50" t="str">
        <f>IF(SUMIF(AP$11:AP$46,$C11,AO$11:AO$46)=0," ",SUMIF(AP$11:AP$46,$C11,AO$11:AO$46))</f>
        <v xml:space="preserve"> </v>
      </c>
      <c r="O11" s="51">
        <f t="shared" ref="O11:O29" si="3">IF(N11=" ",0,IF(N11=1,30,IF(N11=2,28,IF(N11=3,26,IF(N11=4,24,IF(N11=5,22,IF(AND(N11&gt;5,N11&lt;25),26-N11,2)))))))</f>
        <v>0</v>
      </c>
      <c r="P11" s="52">
        <v>1</v>
      </c>
      <c r="Q11" s="53">
        <v>3</v>
      </c>
      <c r="R11" s="54">
        <f t="shared" ref="R11:R29" si="4">IF(Q11=" ",0,IF(Q11=1,30,IF(Q11=2,28,IF(Q11=3,26,IF(Q11=4,24,IF(Q11=5,22,IF(AND(Q11&gt;5,Q11&lt;25),26-Q11,2)))))))</f>
        <v>26</v>
      </c>
      <c r="S11" s="55">
        <v>1</v>
      </c>
      <c r="T11" s="56">
        <f t="shared" ref="T11:T37" si="5">IF(SUMIF(AV$11:AV$46,$C11,AU$11:AU$46)=0," ",SUMIF(AV$11:AV$46,$C11,AU$11:AU$46))</f>
        <v>1</v>
      </c>
      <c r="U11" s="57">
        <f t="shared" ref="U11:U29" si="6">IF(T11=" ",0,IF(T11=1,30,IF(T11=2,28,IF(T11=3,26,IF(T11=4,24,IF(T11=5,22,IF(AND(T11&gt;5,T11&lt;25),26-T11,2)))))))</f>
        <v>30</v>
      </c>
      <c r="V11" s="58"/>
      <c r="W11" s="59" t="str">
        <f t="shared" ref="W11:W37" si="7">IF(SUMIF(AY$11:AY$46,$C11,AX$11:AX$46)=0," ",SUMIF(AY$11:AY$46,$C11,AX$11:AX$46))</f>
        <v xml:space="preserve"> </v>
      </c>
      <c r="X11" s="60">
        <f t="shared" ref="X11:X29" si="8">IF(W11=" ",0,IF(W11=1,30,IF(W11=2,28,IF(W11=3,26,IF(W11=4,24,IF(W11=5,22,IF(AND(W11&gt;5,W11&lt;25),26-W11,2)))))))</f>
        <v>0</v>
      </c>
      <c r="Y11" s="61"/>
      <c r="Z11" s="62" t="str">
        <f t="shared" ref="Z11:Z37" si="9">IF(SUMIF(BB$11:BB$46,$C11,BA$11:BA$46)=0," ",SUMIF(BB$11:BB$46,$C11,BA$11:BA$46))</f>
        <v xml:space="preserve"> </v>
      </c>
      <c r="AA11" s="63">
        <f t="shared" ref="AA11:AA29" si="10">IF(Z11=" ",0,IF(Z11=1,30,IF(Z11=2,28,IF(Z11=3,26,IF(Z11=4,24,IF(Z11=5,22,IF(AND(Z11&gt;5,Z11&lt;25),26-Z11,2)))))))</f>
        <v>0</v>
      </c>
      <c r="AB11" s="228"/>
      <c r="AC11" s="229" t="str">
        <f t="shared" ref="AC11:AC37" si="11">IF(SUMIF(BE$11:BE$46,$C11,BD$11:BD$46)=0," ",SUMIF(BE$11:BE$46,$C11,BD$11:BD$46))</f>
        <v xml:space="preserve"> </v>
      </c>
      <c r="AD11" s="230">
        <f t="shared" ref="AD11:AD29" si="12">IF(AC11=" ",0,IF(AC11=1,30,IF(AC11=2,28,IF(AC11=3,26,IF(AC11=4,24,IF(AC11=5,22,IF(AND(AC11&gt;5,AC11&lt;25),26-AC11,2)))))))</f>
        <v>0</v>
      </c>
      <c r="AE11" s="39">
        <f t="shared" ref="AE11:AE34" si="13">I11+L11+O11+R11+U11+X11+AA11+AD11</f>
        <v>114</v>
      </c>
      <c r="AF11" s="64">
        <f t="shared" ref="AF11:AF34" si="14">A11</f>
        <v>1</v>
      </c>
      <c r="AG11" s="39">
        <f t="shared" ref="AG11:AG34" si="15">AE11-MIN(I11,L11,O11,R11,U11,X11,AA11,AD11)</f>
        <v>114</v>
      </c>
      <c r="AH11" s="248"/>
      <c r="AI11" s="44">
        <v>1</v>
      </c>
      <c r="AJ11" s="44"/>
      <c r="AL11" s="47">
        <v>1</v>
      </c>
      <c r="AM11" s="47"/>
      <c r="AO11" s="65">
        <v>1</v>
      </c>
      <c r="AP11" s="65"/>
      <c r="AR11" s="53">
        <v>1</v>
      </c>
      <c r="AS11" s="53"/>
      <c r="AU11" s="56">
        <v>1</v>
      </c>
      <c r="AV11" s="56">
        <v>104</v>
      </c>
      <c r="AX11" s="59">
        <v>1</v>
      </c>
      <c r="AY11" s="59"/>
      <c r="BA11" s="66">
        <v>1</v>
      </c>
      <c r="BB11" s="66"/>
      <c r="BD11" s="229">
        <v>1</v>
      </c>
      <c r="BE11" s="229"/>
    </row>
    <row r="12" spans="1:57" ht="14" x14ac:dyDescent="0.15">
      <c r="A12" s="38">
        <v>2</v>
      </c>
      <c r="B12" s="39">
        <f t="shared" si="0"/>
        <v>114</v>
      </c>
      <c r="C12" s="39">
        <v>103</v>
      </c>
      <c r="D12" s="237" t="s">
        <v>108</v>
      </c>
      <c r="E12" s="238" t="s">
        <v>100</v>
      </c>
      <c r="F12" s="42" t="s">
        <v>352</v>
      </c>
      <c r="G12" s="43">
        <v>1</v>
      </c>
      <c r="H12" s="44">
        <v>16</v>
      </c>
      <c r="I12" s="45">
        <f t="shared" si="1"/>
        <v>10</v>
      </c>
      <c r="J12" s="46">
        <v>1</v>
      </c>
      <c r="K12" s="47">
        <v>6</v>
      </c>
      <c r="L12" s="48">
        <f t="shared" si="2"/>
        <v>20</v>
      </c>
      <c r="M12" s="49">
        <v>1</v>
      </c>
      <c r="N12" s="50">
        <v>3</v>
      </c>
      <c r="O12" s="51">
        <f t="shared" si="3"/>
        <v>26</v>
      </c>
      <c r="P12" s="52">
        <v>1</v>
      </c>
      <c r="Q12" s="53">
        <v>1</v>
      </c>
      <c r="R12" s="54">
        <f t="shared" si="4"/>
        <v>30</v>
      </c>
      <c r="S12" s="55">
        <v>1</v>
      </c>
      <c r="T12" s="56">
        <f t="shared" si="5"/>
        <v>2</v>
      </c>
      <c r="U12" s="57">
        <f t="shared" si="6"/>
        <v>28</v>
      </c>
      <c r="V12" s="58"/>
      <c r="W12" s="59" t="str">
        <f t="shared" si="7"/>
        <v xml:space="preserve"> </v>
      </c>
      <c r="X12" s="60">
        <f t="shared" si="8"/>
        <v>0</v>
      </c>
      <c r="Y12" s="61"/>
      <c r="Z12" s="62" t="str">
        <f t="shared" si="9"/>
        <v xml:space="preserve"> </v>
      </c>
      <c r="AA12" s="63">
        <f t="shared" si="10"/>
        <v>0</v>
      </c>
      <c r="AB12" s="228"/>
      <c r="AC12" s="229" t="str">
        <f t="shared" si="11"/>
        <v xml:space="preserve"> </v>
      </c>
      <c r="AD12" s="230">
        <f t="shared" si="12"/>
        <v>0</v>
      </c>
      <c r="AE12" s="39">
        <f t="shared" si="13"/>
        <v>114</v>
      </c>
      <c r="AF12" s="64">
        <f t="shared" si="14"/>
        <v>2</v>
      </c>
      <c r="AG12" s="39">
        <f t="shared" si="15"/>
        <v>114</v>
      </c>
      <c r="AH12" s="248"/>
      <c r="AI12" s="44">
        <v>2</v>
      </c>
      <c r="AJ12" s="44"/>
      <c r="AL12" s="47">
        <v>2</v>
      </c>
      <c r="AM12" s="47"/>
      <c r="AO12" s="65">
        <v>2</v>
      </c>
      <c r="AP12" s="65"/>
      <c r="AR12" s="53">
        <v>2</v>
      </c>
      <c r="AS12" s="53"/>
      <c r="AU12" s="56">
        <v>2</v>
      </c>
      <c r="AV12" s="56">
        <v>103</v>
      </c>
      <c r="AX12" s="59">
        <v>2</v>
      </c>
      <c r="AY12" s="59"/>
      <c r="BA12" s="66">
        <v>2</v>
      </c>
      <c r="BB12" s="66"/>
      <c r="BD12" s="229">
        <v>2</v>
      </c>
      <c r="BE12" s="229"/>
    </row>
    <row r="13" spans="1:57" ht="14" x14ac:dyDescent="0.15">
      <c r="A13" s="38">
        <v>3</v>
      </c>
      <c r="B13" s="39">
        <f t="shared" si="0"/>
        <v>136</v>
      </c>
      <c r="C13" s="39">
        <v>101</v>
      </c>
      <c r="D13" s="237" t="s">
        <v>97</v>
      </c>
      <c r="E13" s="238" t="s">
        <v>98</v>
      </c>
      <c r="F13" s="42" t="s">
        <v>352</v>
      </c>
      <c r="G13" s="43">
        <v>1</v>
      </c>
      <c r="H13" s="44">
        <v>3</v>
      </c>
      <c r="I13" s="45">
        <f t="shared" si="1"/>
        <v>26</v>
      </c>
      <c r="J13" s="46">
        <v>1</v>
      </c>
      <c r="K13" s="47">
        <v>2</v>
      </c>
      <c r="L13" s="48">
        <f t="shared" si="2"/>
        <v>28</v>
      </c>
      <c r="M13" s="49">
        <v>1</v>
      </c>
      <c r="N13" s="50">
        <v>2</v>
      </c>
      <c r="O13" s="51">
        <f t="shared" si="3"/>
        <v>28</v>
      </c>
      <c r="P13" s="52">
        <v>1</v>
      </c>
      <c r="Q13" s="53">
        <v>2</v>
      </c>
      <c r="R13" s="54">
        <f t="shared" si="4"/>
        <v>28</v>
      </c>
      <c r="S13" s="55">
        <v>1</v>
      </c>
      <c r="T13" s="56">
        <f t="shared" si="5"/>
        <v>3</v>
      </c>
      <c r="U13" s="57">
        <f t="shared" si="6"/>
        <v>26</v>
      </c>
      <c r="V13" s="58"/>
      <c r="W13" s="59" t="str">
        <f t="shared" si="7"/>
        <v xml:space="preserve"> </v>
      </c>
      <c r="X13" s="60">
        <f t="shared" si="8"/>
        <v>0</v>
      </c>
      <c r="Y13" s="61"/>
      <c r="Z13" s="62" t="str">
        <f t="shared" si="9"/>
        <v xml:space="preserve"> </v>
      </c>
      <c r="AA13" s="63">
        <f t="shared" si="10"/>
        <v>0</v>
      </c>
      <c r="AB13" s="228"/>
      <c r="AC13" s="229" t="str">
        <f t="shared" si="11"/>
        <v xml:space="preserve"> </v>
      </c>
      <c r="AD13" s="230">
        <f t="shared" si="12"/>
        <v>0</v>
      </c>
      <c r="AE13" s="39">
        <f t="shared" si="13"/>
        <v>136</v>
      </c>
      <c r="AF13" s="64">
        <f t="shared" si="14"/>
        <v>3</v>
      </c>
      <c r="AG13" s="39">
        <f t="shared" si="15"/>
        <v>136</v>
      </c>
      <c r="AH13" s="248"/>
      <c r="AI13" s="44">
        <v>3</v>
      </c>
      <c r="AJ13" s="44"/>
      <c r="AL13" s="47">
        <v>3</v>
      </c>
      <c r="AM13" s="47"/>
      <c r="AO13" s="65">
        <v>3</v>
      </c>
      <c r="AP13" s="65"/>
      <c r="AR13" s="53">
        <v>3</v>
      </c>
      <c r="AS13" s="53"/>
      <c r="AU13" s="56">
        <v>3</v>
      </c>
      <c r="AV13" s="56">
        <v>101</v>
      </c>
      <c r="AX13" s="59">
        <v>3</v>
      </c>
      <c r="AY13" s="59"/>
      <c r="BA13" s="66">
        <v>3</v>
      </c>
      <c r="BB13" s="66"/>
      <c r="BD13" s="229">
        <v>3</v>
      </c>
      <c r="BE13" s="229"/>
    </row>
    <row r="14" spans="1:57" ht="14" x14ac:dyDescent="0.15">
      <c r="A14" s="38">
        <v>4</v>
      </c>
      <c r="B14" s="39">
        <f t="shared" si="0"/>
        <v>118</v>
      </c>
      <c r="C14" s="39">
        <v>102</v>
      </c>
      <c r="D14" s="237" t="s">
        <v>99</v>
      </c>
      <c r="E14" s="238" t="s">
        <v>100</v>
      </c>
      <c r="F14" s="42" t="s">
        <v>352</v>
      </c>
      <c r="G14" s="43">
        <v>1</v>
      </c>
      <c r="H14" s="44">
        <v>4</v>
      </c>
      <c r="I14" s="45">
        <f t="shared" si="1"/>
        <v>24</v>
      </c>
      <c r="J14" s="46">
        <v>1</v>
      </c>
      <c r="K14" s="47">
        <v>5</v>
      </c>
      <c r="L14" s="48">
        <f t="shared" si="2"/>
        <v>22</v>
      </c>
      <c r="M14" s="49">
        <v>1</v>
      </c>
      <c r="N14" s="50">
        <v>4</v>
      </c>
      <c r="O14" s="51">
        <f t="shared" si="3"/>
        <v>24</v>
      </c>
      <c r="P14" s="52">
        <v>1</v>
      </c>
      <c r="Q14" s="53">
        <v>4</v>
      </c>
      <c r="R14" s="54">
        <f t="shared" si="4"/>
        <v>24</v>
      </c>
      <c r="S14" s="55">
        <v>1</v>
      </c>
      <c r="T14" s="56">
        <f t="shared" si="5"/>
        <v>4</v>
      </c>
      <c r="U14" s="57">
        <f t="shared" si="6"/>
        <v>24</v>
      </c>
      <c r="V14" s="58"/>
      <c r="W14" s="59" t="str">
        <f t="shared" si="7"/>
        <v xml:space="preserve"> </v>
      </c>
      <c r="X14" s="60">
        <f t="shared" si="8"/>
        <v>0</v>
      </c>
      <c r="Y14" s="61"/>
      <c r="Z14" s="62" t="str">
        <f t="shared" si="9"/>
        <v xml:space="preserve"> </v>
      </c>
      <c r="AA14" s="63">
        <f t="shared" si="10"/>
        <v>0</v>
      </c>
      <c r="AB14" s="228"/>
      <c r="AC14" s="229" t="str">
        <f t="shared" si="11"/>
        <v xml:space="preserve"> </v>
      </c>
      <c r="AD14" s="230">
        <f t="shared" si="12"/>
        <v>0</v>
      </c>
      <c r="AE14" s="39">
        <f t="shared" si="13"/>
        <v>118</v>
      </c>
      <c r="AF14" s="64">
        <f t="shared" si="14"/>
        <v>4</v>
      </c>
      <c r="AG14" s="39">
        <f t="shared" si="15"/>
        <v>118</v>
      </c>
      <c r="AH14" s="248"/>
      <c r="AI14" s="44">
        <v>4</v>
      </c>
      <c r="AJ14" s="44"/>
      <c r="AL14" s="47">
        <v>4</v>
      </c>
      <c r="AM14" s="47"/>
      <c r="AO14" s="65">
        <v>4</v>
      </c>
      <c r="AP14" s="65"/>
      <c r="AR14" s="53">
        <v>4</v>
      </c>
      <c r="AS14" s="53"/>
      <c r="AU14" s="56">
        <v>4</v>
      </c>
      <c r="AV14" s="56">
        <v>102</v>
      </c>
      <c r="AX14" s="59">
        <v>4</v>
      </c>
      <c r="AY14" s="59"/>
      <c r="BA14" s="66">
        <v>4</v>
      </c>
      <c r="BB14" s="66"/>
      <c r="BD14" s="229">
        <v>4</v>
      </c>
      <c r="BE14" s="229"/>
    </row>
    <row r="15" spans="1:57" ht="14" x14ac:dyDescent="0.15">
      <c r="A15" s="38">
        <v>5</v>
      </c>
      <c r="B15" s="39">
        <f t="shared" si="0"/>
        <v>84</v>
      </c>
      <c r="C15" s="39">
        <v>109</v>
      </c>
      <c r="D15" s="237" t="s">
        <v>101</v>
      </c>
      <c r="E15" s="238" t="s">
        <v>102</v>
      </c>
      <c r="F15" s="42" t="s">
        <v>66</v>
      </c>
      <c r="G15" s="43">
        <v>1</v>
      </c>
      <c r="H15" s="44">
        <v>10</v>
      </c>
      <c r="I15" s="45">
        <f t="shared" si="1"/>
        <v>16</v>
      </c>
      <c r="J15" s="46">
        <v>1</v>
      </c>
      <c r="K15" s="47">
        <v>4</v>
      </c>
      <c r="L15" s="48">
        <f t="shared" si="2"/>
        <v>24</v>
      </c>
      <c r="M15" s="49">
        <v>1</v>
      </c>
      <c r="N15" s="50">
        <v>5</v>
      </c>
      <c r="O15" s="51">
        <f t="shared" si="3"/>
        <v>22</v>
      </c>
      <c r="P15" s="52"/>
      <c r="Q15" s="53" t="s">
        <v>1</v>
      </c>
      <c r="R15" s="54">
        <f t="shared" si="4"/>
        <v>0</v>
      </c>
      <c r="S15" s="55">
        <v>1</v>
      </c>
      <c r="T15" s="56">
        <f t="shared" si="5"/>
        <v>5</v>
      </c>
      <c r="U15" s="57">
        <f t="shared" si="6"/>
        <v>22</v>
      </c>
      <c r="V15" s="58" t="s">
        <v>1</v>
      </c>
      <c r="W15" s="59" t="str">
        <f t="shared" si="7"/>
        <v xml:space="preserve"> </v>
      </c>
      <c r="X15" s="60">
        <f t="shared" si="8"/>
        <v>0</v>
      </c>
      <c r="Y15" s="61"/>
      <c r="Z15" s="62" t="str">
        <f t="shared" si="9"/>
        <v xml:space="preserve"> </v>
      </c>
      <c r="AA15" s="63">
        <f t="shared" si="10"/>
        <v>0</v>
      </c>
      <c r="AB15" s="228"/>
      <c r="AC15" s="229" t="str">
        <f t="shared" si="11"/>
        <v xml:space="preserve"> </v>
      </c>
      <c r="AD15" s="230">
        <f t="shared" si="12"/>
        <v>0</v>
      </c>
      <c r="AE15" s="39">
        <f t="shared" si="13"/>
        <v>84</v>
      </c>
      <c r="AF15" s="64">
        <f t="shared" si="14"/>
        <v>5</v>
      </c>
      <c r="AG15" s="39">
        <f t="shared" si="15"/>
        <v>84</v>
      </c>
      <c r="AH15" s="248"/>
      <c r="AI15" s="44">
        <v>5</v>
      </c>
      <c r="AJ15" s="44"/>
      <c r="AL15" s="47">
        <v>5</v>
      </c>
      <c r="AM15" s="47"/>
      <c r="AO15" s="65">
        <v>5</v>
      </c>
      <c r="AP15" s="65"/>
      <c r="AR15" s="53">
        <v>5</v>
      </c>
      <c r="AS15" s="53"/>
      <c r="AU15" s="56">
        <v>5</v>
      </c>
      <c r="AV15" s="56">
        <v>109</v>
      </c>
      <c r="AX15" s="59">
        <v>5</v>
      </c>
      <c r="AY15" s="59"/>
      <c r="BA15" s="66">
        <v>5</v>
      </c>
      <c r="BB15" s="66"/>
      <c r="BD15" s="229">
        <v>5</v>
      </c>
      <c r="BE15" s="229"/>
    </row>
    <row r="16" spans="1:57" ht="14" x14ac:dyDescent="0.15">
      <c r="A16" s="38">
        <v>6</v>
      </c>
      <c r="B16" s="39">
        <f t="shared" si="0"/>
        <v>56</v>
      </c>
      <c r="C16" s="39">
        <v>112</v>
      </c>
      <c r="D16" s="237" t="s">
        <v>121</v>
      </c>
      <c r="E16" s="238" t="s">
        <v>100</v>
      </c>
      <c r="F16" s="42" t="s">
        <v>352</v>
      </c>
      <c r="G16" s="43">
        <v>1</v>
      </c>
      <c r="H16" s="44">
        <v>9</v>
      </c>
      <c r="I16" s="45">
        <f t="shared" si="1"/>
        <v>17</v>
      </c>
      <c r="J16" s="46">
        <v>1</v>
      </c>
      <c r="K16" s="47" t="str">
        <f>IF(SUMIF(AM$11:AM$46,$C16,AL$11:AL$46)=0," ",SUMIF(AM$11:AM$46,$C16,AL$11:AL$46))</f>
        <v xml:space="preserve"> </v>
      </c>
      <c r="L16" s="48">
        <f t="shared" si="2"/>
        <v>0</v>
      </c>
      <c r="M16" s="49">
        <v>1</v>
      </c>
      <c r="N16" s="50" t="str">
        <f>IF(SUMIF(AP$11:AP$46,$C16,AO$11:AO$46)=0," ",SUMIF(AP$11:AP$46,$C16,AO$11:AO$46))</f>
        <v xml:space="preserve"> </v>
      </c>
      <c r="O16" s="51">
        <f t="shared" si="3"/>
        <v>0</v>
      </c>
      <c r="P16" s="52">
        <v>1</v>
      </c>
      <c r="Q16" s="53">
        <v>7</v>
      </c>
      <c r="R16" s="54">
        <f t="shared" si="4"/>
        <v>19</v>
      </c>
      <c r="S16" s="55">
        <v>1</v>
      </c>
      <c r="T16" s="56">
        <f t="shared" si="5"/>
        <v>6</v>
      </c>
      <c r="U16" s="57">
        <f t="shared" si="6"/>
        <v>20</v>
      </c>
      <c r="V16" s="58"/>
      <c r="W16" s="59" t="str">
        <f t="shared" si="7"/>
        <v xml:space="preserve"> </v>
      </c>
      <c r="X16" s="60">
        <f t="shared" si="8"/>
        <v>0</v>
      </c>
      <c r="Y16" s="61"/>
      <c r="Z16" s="62" t="str">
        <f t="shared" si="9"/>
        <v xml:space="preserve"> </v>
      </c>
      <c r="AA16" s="63">
        <f t="shared" si="10"/>
        <v>0</v>
      </c>
      <c r="AB16" s="228"/>
      <c r="AC16" s="229" t="str">
        <f t="shared" si="11"/>
        <v xml:space="preserve"> </v>
      </c>
      <c r="AD16" s="230">
        <f t="shared" si="12"/>
        <v>0</v>
      </c>
      <c r="AE16" s="39">
        <f t="shared" si="13"/>
        <v>56</v>
      </c>
      <c r="AF16" s="64">
        <f t="shared" si="14"/>
        <v>6</v>
      </c>
      <c r="AG16" s="39">
        <f t="shared" si="15"/>
        <v>56</v>
      </c>
      <c r="AH16" s="248"/>
      <c r="AI16" s="44">
        <v>6</v>
      </c>
      <c r="AJ16" s="44"/>
      <c r="AL16" s="47">
        <v>6</v>
      </c>
      <c r="AM16" s="47"/>
      <c r="AO16" s="65">
        <v>6</v>
      </c>
      <c r="AP16" s="65"/>
      <c r="AR16" s="53">
        <v>6</v>
      </c>
      <c r="AS16" s="53"/>
      <c r="AU16" s="56">
        <v>6</v>
      </c>
      <c r="AV16" s="56">
        <v>112</v>
      </c>
      <c r="AX16" s="59">
        <v>6</v>
      </c>
      <c r="AY16" s="59"/>
      <c r="BA16" s="66">
        <v>6</v>
      </c>
      <c r="BB16" s="66"/>
      <c r="BD16" s="229">
        <v>6</v>
      </c>
      <c r="BE16" s="229"/>
    </row>
    <row r="17" spans="1:59" x14ac:dyDescent="0.15">
      <c r="A17" s="38">
        <v>7</v>
      </c>
      <c r="B17" s="39">
        <f t="shared" si="0"/>
        <v>19</v>
      </c>
      <c r="C17" s="264">
        <v>119</v>
      </c>
      <c r="D17" s="41" t="s">
        <v>360</v>
      </c>
      <c r="E17" s="42" t="s">
        <v>98</v>
      </c>
      <c r="F17" s="42" t="s">
        <v>352</v>
      </c>
      <c r="G17" s="43"/>
      <c r="H17" s="44" t="str">
        <f>IF(SUMIF(AJ$11:AJ$46,$C17,AI$11:AI$46)=0," ",SUMIF(AJ$11:AJ$46,$C17,AI$11:AI$46))</f>
        <v xml:space="preserve"> </v>
      </c>
      <c r="I17" s="45">
        <f t="shared" si="1"/>
        <v>0</v>
      </c>
      <c r="J17" s="46"/>
      <c r="K17" s="47" t="str">
        <f>IF(SUMIF(AM$11:AM$46,$C17,AL$11:AL$46)=0," ",SUMIF(AM$11:AM$46,$C17,AL$11:AL$46))</f>
        <v xml:space="preserve"> </v>
      </c>
      <c r="L17" s="48">
        <f t="shared" si="2"/>
        <v>0</v>
      </c>
      <c r="M17" s="49"/>
      <c r="N17" s="50" t="str">
        <f>IF(SUMIF(AP$11:AP$46,$C17,AO$11:AO$46)=0," ",SUMIF(AP$11:AP$46,$C17,AO$11:AO$46))</f>
        <v xml:space="preserve"> </v>
      </c>
      <c r="O17" s="51">
        <f t="shared" si="3"/>
        <v>0</v>
      </c>
      <c r="P17" s="52"/>
      <c r="Q17" s="53" t="s">
        <v>1</v>
      </c>
      <c r="R17" s="54">
        <f t="shared" si="4"/>
        <v>0</v>
      </c>
      <c r="S17" s="55">
        <v>1</v>
      </c>
      <c r="T17" s="56">
        <f t="shared" si="5"/>
        <v>7</v>
      </c>
      <c r="U17" s="57">
        <f t="shared" si="6"/>
        <v>19</v>
      </c>
      <c r="V17" s="58"/>
      <c r="W17" s="59" t="str">
        <f t="shared" si="7"/>
        <v xml:space="preserve"> </v>
      </c>
      <c r="X17" s="60">
        <f t="shared" si="8"/>
        <v>0</v>
      </c>
      <c r="Y17" s="61"/>
      <c r="Z17" s="62" t="str">
        <f t="shared" si="9"/>
        <v xml:space="preserve"> </v>
      </c>
      <c r="AA17" s="63">
        <f t="shared" si="10"/>
        <v>0</v>
      </c>
      <c r="AB17" s="228"/>
      <c r="AC17" s="229" t="str">
        <f t="shared" si="11"/>
        <v xml:space="preserve"> </v>
      </c>
      <c r="AD17" s="230">
        <f t="shared" si="12"/>
        <v>0</v>
      </c>
      <c r="AE17" s="39">
        <f t="shared" si="13"/>
        <v>19</v>
      </c>
      <c r="AF17" s="64">
        <f t="shared" si="14"/>
        <v>7</v>
      </c>
      <c r="AG17" s="39">
        <f t="shared" si="15"/>
        <v>19</v>
      </c>
      <c r="AH17" s="250"/>
      <c r="AI17" s="44">
        <v>7</v>
      </c>
      <c r="AJ17" s="44"/>
      <c r="AL17" s="47">
        <v>7</v>
      </c>
      <c r="AM17" s="47"/>
      <c r="AO17" s="65">
        <v>7</v>
      </c>
      <c r="AP17" s="65"/>
      <c r="AR17" s="53">
        <v>7</v>
      </c>
      <c r="AS17" s="53"/>
      <c r="AU17" s="56">
        <v>7</v>
      </c>
      <c r="AV17" s="56">
        <v>119</v>
      </c>
      <c r="AX17" s="59">
        <v>7</v>
      </c>
      <c r="AY17" s="59"/>
      <c r="BA17" s="66">
        <v>7</v>
      </c>
      <c r="BB17" s="66"/>
      <c r="BD17" s="229">
        <v>7</v>
      </c>
      <c r="BE17" s="229"/>
    </row>
    <row r="18" spans="1:59" ht="14" x14ac:dyDescent="0.15">
      <c r="A18" s="38">
        <v>8</v>
      </c>
      <c r="B18" s="39">
        <f t="shared" si="0"/>
        <v>86</v>
      </c>
      <c r="C18" s="264">
        <v>108</v>
      </c>
      <c r="D18" s="237" t="s">
        <v>106</v>
      </c>
      <c r="E18" s="238" t="s">
        <v>100</v>
      </c>
      <c r="F18" s="42" t="s">
        <v>352</v>
      </c>
      <c r="G18" s="43">
        <v>1</v>
      </c>
      <c r="H18" s="44">
        <v>6</v>
      </c>
      <c r="I18" s="45">
        <f t="shared" si="1"/>
        <v>20</v>
      </c>
      <c r="J18" s="46">
        <v>1</v>
      </c>
      <c r="K18" s="47">
        <v>12</v>
      </c>
      <c r="L18" s="48">
        <f t="shared" si="2"/>
        <v>14</v>
      </c>
      <c r="M18" s="49">
        <v>1</v>
      </c>
      <c r="N18" s="50">
        <v>10</v>
      </c>
      <c r="O18" s="51">
        <f t="shared" si="3"/>
        <v>16</v>
      </c>
      <c r="P18" s="52">
        <v>1</v>
      </c>
      <c r="Q18" s="53">
        <v>8</v>
      </c>
      <c r="R18" s="54">
        <f t="shared" si="4"/>
        <v>18</v>
      </c>
      <c r="S18" s="55">
        <v>1</v>
      </c>
      <c r="T18" s="56">
        <f t="shared" si="5"/>
        <v>8</v>
      </c>
      <c r="U18" s="57">
        <f t="shared" si="6"/>
        <v>18</v>
      </c>
      <c r="V18" s="58"/>
      <c r="W18" s="59" t="str">
        <f t="shared" si="7"/>
        <v xml:space="preserve"> </v>
      </c>
      <c r="X18" s="60">
        <f t="shared" si="8"/>
        <v>0</v>
      </c>
      <c r="Y18" s="61"/>
      <c r="Z18" s="62" t="str">
        <f t="shared" si="9"/>
        <v xml:space="preserve"> </v>
      </c>
      <c r="AA18" s="63">
        <f t="shared" si="10"/>
        <v>0</v>
      </c>
      <c r="AB18" s="228"/>
      <c r="AC18" s="229" t="str">
        <f t="shared" si="11"/>
        <v xml:space="preserve"> </v>
      </c>
      <c r="AD18" s="230">
        <f t="shared" si="12"/>
        <v>0</v>
      </c>
      <c r="AE18" s="39">
        <f t="shared" si="13"/>
        <v>86</v>
      </c>
      <c r="AF18" s="64">
        <f t="shared" si="14"/>
        <v>8</v>
      </c>
      <c r="AG18" s="39">
        <f t="shared" si="15"/>
        <v>86</v>
      </c>
      <c r="AH18" s="248"/>
      <c r="AI18" s="44">
        <v>8</v>
      </c>
      <c r="AJ18" s="44"/>
      <c r="AL18" s="47">
        <v>8</v>
      </c>
      <c r="AM18" s="47"/>
      <c r="AO18" s="65">
        <v>8</v>
      </c>
      <c r="AP18" s="65"/>
      <c r="AR18" s="53">
        <v>8</v>
      </c>
      <c r="AS18" s="53"/>
      <c r="AU18" s="56">
        <v>8</v>
      </c>
      <c r="AV18" s="56">
        <v>108</v>
      </c>
      <c r="AX18" s="59">
        <v>8</v>
      </c>
      <c r="AY18" s="59"/>
      <c r="BA18" s="66">
        <v>8</v>
      </c>
      <c r="BB18" s="66"/>
      <c r="BD18" s="229">
        <v>8</v>
      </c>
      <c r="BE18" s="229"/>
      <c r="BG18" t="s">
        <v>1</v>
      </c>
    </row>
    <row r="19" spans="1:59" ht="14" x14ac:dyDescent="0.15">
      <c r="A19" s="38">
        <v>9</v>
      </c>
      <c r="B19" s="39">
        <f t="shared" si="0"/>
        <v>95</v>
      </c>
      <c r="C19" s="264">
        <v>106</v>
      </c>
      <c r="D19" s="237" t="s">
        <v>103</v>
      </c>
      <c r="E19" s="238" t="s">
        <v>100</v>
      </c>
      <c r="F19" s="42" t="s">
        <v>352</v>
      </c>
      <c r="G19" s="43">
        <v>1</v>
      </c>
      <c r="H19" s="44">
        <v>7</v>
      </c>
      <c r="I19" s="45">
        <f t="shared" si="1"/>
        <v>19</v>
      </c>
      <c r="J19" s="46">
        <v>1</v>
      </c>
      <c r="K19" s="47">
        <v>7</v>
      </c>
      <c r="L19" s="48">
        <f t="shared" si="2"/>
        <v>19</v>
      </c>
      <c r="M19" s="49">
        <v>1</v>
      </c>
      <c r="N19" s="50">
        <v>6</v>
      </c>
      <c r="O19" s="51">
        <f t="shared" si="3"/>
        <v>20</v>
      </c>
      <c r="P19" s="52">
        <v>1</v>
      </c>
      <c r="Q19" s="53">
        <v>6</v>
      </c>
      <c r="R19" s="54">
        <f t="shared" si="4"/>
        <v>20</v>
      </c>
      <c r="S19" s="55">
        <v>1</v>
      </c>
      <c r="T19" s="56">
        <f t="shared" si="5"/>
        <v>9</v>
      </c>
      <c r="U19" s="57">
        <f t="shared" si="6"/>
        <v>17</v>
      </c>
      <c r="V19" s="58"/>
      <c r="W19" s="59" t="str">
        <f t="shared" si="7"/>
        <v xml:space="preserve"> </v>
      </c>
      <c r="X19" s="60">
        <f t="shared" si="8"/>
        <v>0</v>
      </c>
      <c r="Y19" s="61"/>
      <c r="Z19" s="62" t="str">
        <f t="shared" si="9"/>
        <v xml:space="preserve"> </v>
      </c>
      <c r="AA19" s="63">
        <f t="shared" si="10"/>
        <v>0</v>
      </c>
      <c r="AB19" s="228"/>
      <c r="AC19" s="229" t="str">
        <f t="shared" si="11"/>
        <v xml:space="preserve"> </v>
      </c>
      <c r="AD19" s="230">
        <f t="shared" si="12"/>
        <v>0</v>
      </c>
      <c r="AE19" s="39">
        <f t="shared" si="13"/>
        <v>95</v>
      </c>
      <c r="AF19" s="64">
        <f t="shared" si="14"/>
        <v>9</v>
      </c>
      <c r="AG19" s="39">
        <f t="shared" si="15"/>
        <v>95</v>
      </c>
      <c r="AH19" s="248"/>
      <c r="AI19" s="44">
        <v>9</v>
      </c>
      <c r="AJ19" s="44"/>
      <c r="AL19" s="47">
        <v>9</v>
      </c>
      <c r="AM19" s="47"/>
      <c r="AO19" s="65">
        <v>9</v>
      </c>
      <c r="AP19" s="65"/>
      <c r="AR19" s="53">
        <v>9</v>
      </c>
      <c r="AS19" s="53"/>
      <c r="AU19" s="56">
        <v>9</v>
      </c>
      <c r="AV19" s="56">
        <v>106</v>
      </c>
      <c r="AX19" s="59">
        <v>9</v>
      </c>
      <c r="AY19" s="59"/>
      <c r="BA19" s="66">
        <v>9</v>
      </c>
      <c r="BB19" s="66"/>
      <c r="BD19" s="229">
        <v>9</v>
      </c>
      <c r="BE19" s="229"/>
    </row>
    <row r="20" spans="1:59" x14ac:dyDescent="0.15">
      <c r="A20" s="38">
        <v>10</v>
      </c>
      <c r="B20" s="39">
        <f t="shared" si="0"/>
        <v>92</v>
      </c>
      <c r="C20" s="39">
        <v>107</v>
      </c>
      <c r="D20" s="237" t="s">
        <v>104</v>
      </c>
      <c r="E20" s="238" t="s">
        <v>105</v>
      </c>
      <c r="F20" s="42" t="s">
        <v>352</v>
      </c>
      <c r="G20" s="43">
        <v>1</v>
      </c>
      <c r="H20" s="44">
        <v>8</v>
      </c>
      <c r="I20" s="45">
        <f t="shared" si="1"/>
        <v>18</v>
      </c>
      <c r="J20" s="46">
        <v>1</v>
      </c>
      <c r="K20" s="47">
        <v>8</v>
      </c>
      <c r="L20" s="48">
        <f t="shared" si="2"/>
        <v>18</v>
      </c>
      <c r="M20" s="49">
        <v>1</v>
      </c>
      <c r="N20" s="50">
        <v>8</v>
      </c>
      <c r="O20" s="51">
        <f t="shared" si="3"/>
        <v>18</v>
      </c>
      <c r="P20" s="52">
        <v>1</v>
      </c>
      <c r="Q20" s="53">
        <v>5</v>
      </c>
      <c r="R20" s="54">
        <f t="shared" si="4"/>
        <v>22</v>
      </c>
      <c r="S20" s="55">
        <v>1</v>
      </c>
      <c r="T20" s="56">
        <f t="shared" si="5"/>
        <v>10</v>
      </c>
      <c r="U20" s="57">
        <f t="shared" si="6"/>
        <v>16</v>
      </c>
      <c r="V20" s="58"/>
      <c r="W20" s="59" t="str">
        <f t="shared" si="7"/>
        <v xml:space="preserve"> </v>
      </c>
      <c r="X20" s="60">
        <f t="shared" si="8"/>
        <v>0</v>
      </c>
      <c r="Y20" s="61"/>
      <c r="Z20" s="62" t="str">
        <f t="shared" si="9"/>
        <v xml:space="preserve"> </v>
      </c>
      <c r="AA20" s="63">
        <f t="shared" si="10"/>
        <v>0</v>
      </c>
      <c r="AB20" s="228"/>
      <c r="AC20" s="229" t="str">
        <f t="shared" si="11"/>
        <v xml:space="preserve"> </v>
      </c>
      <c r="AD20" s="230">
        <f t="shared" si="12"/>
        <v>0</v>
      </c>
      <c r="AE20" s="39">
        <f t="shared" si="13"/>
        <v>92</v>
      </c>
      <c r="AF20" s="64">
        <f t="shared" si="14"/>
        <v>10</v>
      </c>
      <c r="AG20" s="39">
        <f t="shared" si="15"/>
        <v>92</v>
      </c>
      <c r="AH20" s="250"/>
      <c r="AI20" s="44">
        <v>10</v>
      </c>
      <c r="AJ20" s="44"/>
      <c r="AL20" s="47">
        <v>10</v>
      </c>
      <c r="AM20" s="47"/>
      <c r="AO20" s="65">
        <v>10</v>
      </c>
      <c r="AP20" s="65"/>
      <c r="AR20" s="53">
        <v>10</v>
      </c>
      <c r="AS20" s="53"/>
      <c r="AU20" s="56">
        <v>10</v>
      </c>
      <c r="AV20" s="56">
        <v>107</v>
      </c>
      <c r="AX20" s="59">
        <v>10</v>
      </c>
      <c r="AY20" s="59"/>
      <c r="BA20" s="66">
        <v>10</v>
      </c>
      <c r="BB20" s="66"/>
      <c r="BD20" s="229">
        <v>10</v>
      </c>
      <c r="BE20" s="229"/>
    </row>
    <row r="21" spans="1:59" ht="14" x14ac:dyDescent="0.15">
      <c r="A21" s="38">
        <v>11</v>
      </c>
      <c r="B21" s="39">
        <f t="shared" si="0"/>
        <v>45</v>
      </c>
      <c r="C21" s="39">
        <v>116</v>
      </c>
      <c r="D21" s="237" t="s">
        <v>122</v>
      </c>
      <c r="E21" s="238" t="s">
        <v>123</v>
      </c>
      <c r="F21" s="42" t="s">
        <v>355</v>
      </c>
      <c r="G21" s="43">
        <v>1</v>
      </c>
      <c r="H21" s="44">
        <v>13</v>
      </c>
      <c r="I21" s="45">
        <f t="shared" si="1"/>
        <v>13</v>
      </c>
      <c r="J21" s="46">
        <v>0</v>
      </c>
      <c r="K21" s="47" t="str">
        <f>IF(SUMIF(AM$11:AM$46,$C21,AL$11:AL$46)=0," ",SUMIF(AM$11:AM$46,$C21,AL$11:AL$46))</f>
        <v xml:space="preserve"> </v>
      </c>
      <c r="L21" s="48">
        <f t="shared" si="2"/>
        <v>0</v>
      </c>
      <c r="M21" s="49">
        <v>0</v>
      </c>
      <c r="N21" s="50" t="str">
        <f>IF(SUMIF(AP$11:AP$46,$C21,AO$11:AO$46)=0," ",SUMIF(AP$11:AP$46,$C21,AO$11:AO$46))</f>
        <v xml:space="preserve"> </v>
      </c>
      <c r="O21" s="51">
        <f t="shared" si="3"/>
        <v>0</v>
      </c>
      <c r="P21" s="52">
        <v>1</v>
      </c>
      <c r="Q21" s="53">
        <v>9</v>
      </c>
      <c r="R21" s="54">
        <f t="shared" si="4"/>
        <v>17</v>
      </c>
      <c r="S21" s="55">
        <v>1</v>
      </c>
      <c r="T21" s="56">
        <f t="shared" si="5"/>
        <v>11</v>
      </c>
      <c r="U21" s="57">
        <f t="shared" si="6"/>
        <v>15</v>
      </c>
      <c r="V21" s="58"/>
      <c r="W21" s="59" t="str">
        <f t="shared" si="7"/>
        <v xml:space="preserve"> </v>
      </c>
      <c r="X21" s="60">
        <f t="shared" si="8"/>
        <v>0</v>
      </c>
      <c r="Y21" s="61"/>
      <c r="Z21" s="62" t="str">
        <f t="shared" si="9"/>
        <v xml:space="preserve"> </v>
      </c>
      <c r="AA21" s="63">
        <f t="shared" si="10"/>
        <v>0</v>
      </c>
      <c r="AB21" s="228"/>
      <c r="AC21" s="229" t="str">
        <f t="shared" si="11"/>
        <v xml:space="preserve"> </v>
      </c>
      <c r="AD21" s="230">
        <f t="shared" si="12"/>
        <v>0</v>
      </c>
      <c r="AE21" s="39">
        <f t="shared" si="13"/>
        <v>45</v>
      </c>
      <c r="AF21" s="64">
        <f t="shared" si="14"/>
        <v>11</v>
      </c>
      <c r="AG21" s="39">
        <f t="shared" si="15"/>
        <v>45</v>
      </c>
      <c r="AH21" s="248"/>
      <c r="AI21" s="44">
        <v>11</v>
      </c>
      <c r="AJ21" s="44"/>
      <c r="AL21" s="47">
        <v>11</v>
      </c>
      <c r="AM21" s="47"/>
      <c r="AO21" s="65">
        <v>11</v>
      </c>
      <c r="AP21" s="65"/>
      <c r="AR21" s="53">
        <v>11</v>
      </c>
      <c r="AS21" s="53"/>
      <c r="AU21" s="56">
        <v>11</v>
      </c>
      <c r="AV21" s="56">
        <v>116</v>
      </c>
      <c r="AX21" s="59">
        <v>11</v>
      </c>
      <c r="AY21" s="59"/>
      <c r="BA21" s="66">
        <v>11</v>
      </c>
      <c r="BB21" s="66"/>
      <c r="BD21" s="229">
        <v>11</v>
      </c>
      <c r="BE21" s="229"/>
    </row>
    <row r="22" spans="1:59" ht="14" x14ac:dyDescent="0.15">
      <c r="A22" s="38">
        <v>12</v>
      </c>
      <c r="B22" s="39">
        <f t="shared" si="0"/>
        <v>59</v>
      </c>
      <c r="C22" s="39">
        <v>110</v>
      </c>
      <c r="D22" s="237" t="s">
        <v>107</v>
      </c>
      <c r="E22" s="238" t="s">
        <v>100</v>
      </c>
      <c r="F22" s="42" t="s">
        <v>352</v>
      </c>
      <c r="G22" s="43">
        <v>1</v>
      </c>
      <c r="H22" s="44">
        <v>11</v>
      </c>
      <c r="I22" s="45">
        <f t="shared" si="1"/>
        <v>15</v>
      </c>
      <c r="J22" s="46">
        <v>1</v>
      </c>
      <c r="K22" s="47">
        <v>9</v>
      </c>
      <c r="L22" s="48">
        <f t="shared" si="2"/>
        <v>17</v>
      </c>
      <c r="M22" s="49">
        <v>0</v>
      </c>
      <c r="N22" s="50" t="str">
        <f>IF(SUMIF(AP$11:AP$46,$C22,AO$11:AO$46)=0," ",SUMIF(AP$11:AP$46,$C22,AO$11:AO$46))</f>
        <v xml:space="preserve"> </v>
      </c>
      <c r="O22" s="51">
        <f t="shared" si="3"/>
        <v>0</v>
      </c>
      <c r="P22" s="52">
        <v>1</v>
      </c>
      <c r="Q22" s="53">
        <v>13</v>
      </c>
      <c r="R22" s="54">
        <f t="shared" si="4"/>
        <v>13</v>
      </c>
      <c r="S22" s="55">
        <v>1</v>
      </c>
      <c r="T22" s="56">
        <f t="shared" si="5"/>
        <v>12</v>
      </c>
      <c r="U22" s="57">
        <f t="shared" si="6"/>
        <v>14</v>
      </c>
      <c r="V22" s="58"/>
      <c r="W22" s="59" t="str">
        <f t="shared" si="7"/>
        <v xml:space="preserve"> </v>
      </c>
      <c r="X22" s="60">
        <f t="shared" si="8"/>
        <v>0</v>
      </c>
      <c r="Y22" s="61"/>
      <c r="Z22" s="62" t="str">
        <f t="shared" si="9"/>
        <v xml:space="preserve"> </v>
      </c>
      <c r="AA22" s="63">
        <f t="shared" si="10"/>
        <v>0</v>
      </c>
      <c r="AB22" s="228"/>
      <c r="AC22" s="229" t="str">
        <f t="shared" si="11"/>
        <v xml:space="preserve"> </v>
      </c>
      <c r="AD22" s="230">
        <f t="shared" si="12"/>
        <v>0</v>
      </c>
      <c r="AE22" s="39">
        <f t="shared" si="13"/>
        <v>59</v>
      </c>
      <c r="AF22" s="64">
        <f t="shared" si="14"/>
        <v>12</v>
      </c>
      <c r="AG22" s="39">
        <f t="shared" si="15"/>
        <v>59</v>
      </c>
      <c r="AH22" s="248"/>
      <c r="AI22" s="44">
        <v>12</v>
      </c>
      <c r="AJ22" s="44"/>
      <c r="AL22" s="47">
        <v>12</v>
      </c>
      <c r="AM22" s="47"/>
      <c r="AO22" s="65">
        <v>12</v>
      </c>
      <c r="AP22" s="65"/>
      <c r="AR22" s="53">
        <v>12</v>
      </c>
      <c r="AS22" s="53"/>
      <c r="AU22" s="56">
        <v>12</v>
      </c>
      <c r="AV22" s="56">
        <v>110</v>
      </c>
      <c r="AX22" s="59">
        <v>12</v>
      </c>
      <c r="AY22" s="59"/>
      <c r="BA22" s="66">
        <v>12</v>
      </c>
      <c r="BB22" s="66"/>
      <c r="BD22" s="229">
        <v>12</v>
      </c>
      <c r="BE22" s="229"/>
    </row>
    <row r="23" spans="1:59" x14ac:dyDescent="0.15">
      <c r="A23" s="38">
        <v>13</v>
      </c>
      <c r="B23" s="39">
        <f t="shared" si="0"/>
        <v>43</v>
      </c>
      <c r="C23" s="39">
        <v>113</v>
      </c>
      <c r="D23" s="237" t="s">
        <v>109</v>
      </c>
      <c r="E23" s="238" t="s">
        <v>100</v>
      </c>
      <c r="F23" s="42" t="s">
        <v>352</v>
      </c>
      <c r="G23" s="43">
        <v>1</v>
      </c>
      <c r="H23" s="44">
        <v>12</v>
      </c>
      <c r="I23" s="45">
        <f t="shared" si="1"/>
        <v>14</v>
      </c>
      <c r="J23" s="46">
        <v>1</v>
      </c>
      <c r="K23" s="47">
        <v>10</v>
      </c>
      <c r="L23" s="48">
        <f t="shared" si="2"/>
        <v>16</v>
      </c>
      <c r="M23" s="49">
        <v>0</v>
      </c>
      <c r="N23" s="50" t="str">
        <f>IF(SUMIF(AP$11:AP$46,$C23,AO$11:AO$46)=0," ",SUMIF(AP$11:AP$46,$C23,AO$11:AO$46))</f>
        <v xml:space="preserve"> </v>
      </c>
      <c r="O23" s="51">
        <f t="shared" si="3"/>
        <v>0</v>
      </c>
      <c r="P23" s="52"/>
      <c r="Q23" s="53" t="s">
        <v>1</v>
      </c>
      <c r="R23" s="54">
        <f t="shared" si="4"/>
        <v>0</v>
      </c>
      <c r="S23" s="55">
        <v>1</v>
      </c>
      <c r="T23" s="56">
        <f t="shared" si="5"/>
        <v>13</v>
      </c>
      <c r="U23" s="57">
        <f t="shared" si="6"/>
        <v>13</v>
      </c>
      <c r="V23" s="58"/>
      <c r="W23" s="59" t="str">
        <f t="shared" si="7"/>
        <v xml:space="preserve"> </v>
      </c>
      <c r="X23" s="60">
        <f t="shared" si="8"/>
        <v>0</v>
      </c>
      <c r="Y23" s="61"/>
      <c r="Z23" s="62" t="str">
        <f t="shared" si="9"/>
        <v xml:space="preserve"> </v>
      </c>
      <c r="AA23" s="63">
        <f t="shared" si="10"/>
        <v>0</v>
      </c>
      <c r="AB23" s="228"/>
      <c r="AC23" s="229" t="str">
        <f t="shared" si="11"/>
        <v xml:space="preserve"> </v>
      </c>
      <c r="AD23" s="230">
        <f t="shared" si="12"/>
        <v>0</v>
      </c>
      <c r="AE23" s="39">
        <f t="shared" si="13"/>
        <v>43</v>
      </c>
      <c r="AF23" s="64">
        <f t="shared" si="14"/>
        <v>13</v>
      </c>
      <c r="AG23" s="39">
        <f t="shared" si="15"/>
        <v>43</v>
      </c>
      <c r="AH23" s="250"/>
      <c r="AI23" s="44">
        <v>13</v>
      </c>
      <c r="AJ23" s="44"/>
      <c r="AL23" s="47">
        <v>13</v>
      </c>
      <c r="AM23" s="47"/>
      <c r="AO23" s="65">
        <v>13</v>
      </c>
      <c r="AP23" s="65"/>
      <c r="AR23" s="53">
        <v>13</v>
      </c>
      <c r="AS23" s="53"/>
      <c r="AU23" s="56">
        <v>13</v>
      </c>
      <c r="AV23" s="56">
        <v>113</v>
      </c>
      <c r="AX23" s="59">
        <v>13</v>
      </c>
      <c r="AY23" s="59"/>
      <c r="BA23" s="66">
        <v>13</v>
      </c>
      <c r="BB23" s="66"/>
      <c r="BD23" s="229">
        <v>13</v>
      </c>
      <c r="BE23" s="229"/>
    </row>
    <row r="24" spans="1:59" x14ac:dyDescent="0.15">
      <c r="A24" s="38">
        <v>14</v>
      </c>
      <c r="B24" s="39">
        <f t="shared" si="0"/>
        <v>67</v>
      </c>
      <c r="C24" s="264">
        <v>120</v>
      </c>
      <c r="D24" s="237" t="s">
        <v>115</v>
      </c>
      <c r="E24" s="238" t="s">
        <v>116</v>
      </c>
      <c r="F24" s="42" t="s">
        <v>352</v>
      </c>
      <c r="G24" s="43">
        <v>1</v>
      </c>
      <c r="H24" s="44">
        <v>17</v>
      </c>
      <c r="I24" s="45">
        <f t="shared" si="1"/>
        <v>9</v>
      </c>
      <c r="J24" s="46">
        <v>1</v>
      </c>
      <c r="K24" s="47">
        <v>13</v>
      </c>
      <c r="L24" s="48">
        <f t="shared" si="2"/>
        <v>13</v>
      </c>
      <c r="M24" s="49">
        <v>1</v>
      </c>
      <c r="N24" s="50">
        <v>9</v>
      </c>
      <c r="O24" s="51">
        <f t="shared" si="3"/>
        <v>17</v>
      </c>
      <c r="P24" s="52">
        <v>1</v>
      </c>
      <c r="Q24" s="53">
        <v>10</v>
      </c>
      <c r="R24" s="54">
        <f t="shared" si="4"/>
        <v>16</v>
      </c>
      <c r="S24" s="55">
        <v>1</v>
      </c>
      <c r="T24" s="56">
        <f t="shared" si="5"/>
        <v>14</v>
      </c>
      <c r="U24" s="57">
        <f t="shared" si="6"/>
        <v>12</v>
      </c>
      <c r="V24" s="58" t="s">
        <v>1</v>
      </c>
      <c r="W24" s="59" t="str">
        <f t="shared" si="7"/>
        <v xml:space="preserve"> </v>
      </c>
      <c r="X24" s="60">
        <f t="shared" si="8"/>
        <v>0</v>
      </c>
      <c r="Y24" s="61"/>
      <c r="Z24" s="62" t="str">
        <f t="shared" si="9"/>
        <v xml:space="preserve"> </v>
      </c>
      <c r="AA24" s="63">
        <f t="shared" si="10"/>
        <v>0</v>
      </c>
      <c r="AB24" s="228" t="s">
        <v>1</v>
      </c>
      <c r="AC24" s="229" t="str">
        <f t="shared" si="11"/>
        <v xml:space="preserve"> </v>
      </c>
      <c r="AD24" s="230">
        <f t="shared" si="12"/>
        <v>0</v>
      </c>
      <c r="AE24" s="39">
        <f t="shared" si="13"/>
        <v>67</v>
      </c>
      <c r="AF24" s="64">
        <f t="shared" si="14"/>
        <v>14</v>
      </c>
      <c r="AG24" s="39">
        <f t="shared" si="15"/>
        <v>67</v>
      </c>
      <c r="AI24" s="44">
        <v>14</v>
      </c>
      <c r="AJ24" s="44"/>
      <c r="AL24" s="47">
        <v>14</v>
      </c>
      <c r="AM24" s="47"/>
      <c r="AO24" s="65">
        <v>14</v>
      </c>
      <c r="AP24" s="65"/>
      <c r="AR24" s="53">
        <v>14</v>
      </c>
      <c r="AS24" s="53"/>
      <c r="AU24" s="56">
        <v>14</v>
      </c>
      <c r="AV24" s="56">
        <v>120</v>
      </c>
      <c r="AX24" s="59">
        <v>14</v>
      </c>
      <c r="AY24" s="59"/>
      <c r="BA24" s="66">
        <v>14</v>
      </c>
      <c r="BB24" s="66"/>
      <c r="BD24" s="229">
        <v>14</v>
      </c>
      <c r="BE24" s="229"/>
    </row>
    <row r="25" spans="1:59" ht="14" x14ac:dyDescent="0.15">
      <c r="A25" s="38">
        <v>15</v>
      </c>
      <c r="B25" s="39">
        <f t="shared" si="0"/>
        <v>25</v>
      </c>
      <c r="C25" s="264">
        <v>118</v>
      </c>
      <c r="D25" s="237" t="s">
        <v>337</v>
      </c>
      <c r="E25" s="238" t="s">
        <v>82</v>
      </c>
      <c r="F25" s="42" t="s">
        <v>354</v>
      </c>
      <c r="G25" s="43"/>
      <c r="H25" s="44" t="s">
        <v>1</v>
      </c>
      <c r="I25" s="45">
        <f t="shared" si="1"/>
        <v>0</v>
      </c>
      <c r="J25" s="46"/>
      <c r="K25" s="47" t="str">
        <f>IF(SUMIF(AM$11:AM$46,$C25,AL$11:AL$46)=0," ",SUMIF(AM$11:AM$46,$C25,AL$11:AL$46))</f>
        <v xml:space="preserve"> </v>
      </c>
      <c r="L25" s="48">
        <f t="shared" si="2"/>
        <v>0</v>
      </c>
      <c r="M25" s="49"/>
      <c r="N25" s="50" t="str">
        <f>IF(SUMIF(AP$11:AP$46,$C25,AO$11:AO$46)=0," ",SUMIF(AP$11:AP$46,$C25,AO$11:AO$46))</f>
        <v xml:space="preserve"> </v>
      </c>
      <c r="O25" s="51">
        <f t="shared" si="3"/>
        <v>0</v>
      </c>
      <c r="P25" s="52">
        <v>1</v>
      </c>
      <c r="Q25" s="53">
        <v>12</v>
      </c>
      <c r="R25" s="54">
        <f t="shared" si="4"/>
        <v>14</v>
      </c>
      <c r="S25" s="55">
        <v>1</v>
      </c>
      <c r="T25" s="56">
        <f t="shared" si="5"/>
        <v>15</v>
      </c>
      <c r="U25" s="57">
        <f t="shared" si="6"/>
        <v>11</v>
      </c>
      <c r="V25" s="58"/>
      <c r="W25" s="59" t="str">
        <f t="shared" si="7"/>
        <v xml:space="preserve"> </v>
      </c>
      <c r="X25" s="60">
        <f t="shared" si="8"/>
        <v>0</v>
      </c>
      <c r="Y25" s="61"/>
      <c r="Z25" s="62" t="str">
        <f t="shared" si="9"/>
        <v xml:space="preserve"> </v>
      </c>
      <c r="AA25" s="63">
        <f t="shared" si="10"/>
        <v>0</v>
      </c>
      <c r="AB25" s="228"/>
      <c r="AC25" s="229" t="str">
        <f t="shared" si="11"/>
        <v xml:space="preserve"> </v>
      </c>
      <c r="AD25" s="230">
        <f t="shared" si="12"/>
        <v>0</v>
      </c>
      <c r="AE25" s="39">
        <f t="shared" si="13"/>
        <v>25</v>
      </c>
      <c r="AF25" s="64">
        <f t="shared" si="14"/>
        <v>15</v>
      </c>
      <c r="AG25" s="39">
        <f t="shared" si="15"/>
        <v>25</v>
      </c>
      <c r="AH25" s="249"/>
      <c r="AI25" s="44">
        <v>15</v>
      </c>
      <c r="AJ25" s="44"/>
      <c r="AL25" s="47">
        <v>15</v>
      </c>
      <c r="AM25" s="47"/>
      <c r="AO25" s="65">
        <v>15</v>
      </c>
      <c r="AP25" s="65"/>
      <c r="AR25" s="53">
        <v>15</v>
      </c>
      <c r="AS25" s="53"/>
      <c r="AU25" s="56">
        <v>15</v>
      </c>
      <c r="AV25" s="56">
        <v>118</v>
      </c>
      <c r="AX25" s="59">
        <v>15</v>
      </c>
      <c r="AY25" s="59"/>
      <c r="BA25" s="66">
        <v>15</v>
      </c>
      <c r="BB25" s="66"/>
      <c r="BD25" s="229">
        <v>15</v>
      </c>
      <c r="BE25" s="229"/>
    </row>
    <row r="26" spans="1:59" x14ac:dyDescent="0.15">
      <c r="A26" s="38">
        <v>16</v>
      </c>
      <c r="B26" s="39">
        <f t="shared" si="0"/>
        <v>40</v>
      </c>
      <c r="C26" s="264">
        <v>115</v>
      </c>
      <c r="D26" s="237" t="s">
        <v>120</v>
      </c>
      <c r="E26" s="238" t="s">
        <v>65</v>
      </c>
      <c r="F26" s="42" t="s">
        <v>352</v>
      </c>
      <c r="G26" s="43">
        <v>1</v>
      </c>
      <c r="H26" s="44">
        <v>21</v>
      </c>
      <c r="I26" s="45">
        <f t="shared" si="1"/>
        <v>5</v>
      </c>
      <c r="J26" s="46">
        <v>1</v>
      </c>
      <c r="K26" s="47">
        <v>14</v>
      </c>
      <c r="L26" s="48">
        <f t="shared" si="2"/>
        <v>12</v>
      </c>
      <c r="M26" s="49">
        <v>1</v>
      </c>
      <c r="N26" s="50">
        <v>13</v>
      </c>
      <c r="O26" s="51">
        <f t="shared" si="3"/>
        <v>13</v>
      </c>
      <c r="P26" s="52">
        <v>1</v>
      </c>
      <c r="Q26" s="53" t="s">
        <v>1</v>
      </c>
      <c r="R26" s="54">
        <f t="shared" si="4"/>
        <v>0</v>
      </c>
      <c r="S26" s="55">
        <v>1</v>
      </c>
      <c r="T26" s="56">
        <f t="shared" si="5"/>
        <v>16</v>
      </c>
      <c r="U26" s="57">
        <f t="shared" si="6"/>
        <v>10</v>
      </c>
      <c r="V26" s="58"/>
      <c r="W26" s="59" t="str">
        <f t="shared" si="7"/>
        <v xml:space="preserve"> </v>
      </c>
      <c r="X26" s="60">
        <f t="shared" si="8"/>
        <v>0</v>
      </c>
      <c r="Y26" s="61"/>
      <c r="Z26" s="62" t="str">
        <f t="shared" si="9"/>
        <v xml:space="preserve"> </v>
      </c>
      <c r="AA26" s="63">
        <f t="shared" si="10"/>
        <v>0</v>
      </c>
      <c r="AB26" s="228"/>
      <c r="AC26" s="229" t="str">
        <f t="shared" si="11"/>
        <v xml:space="preserve"> </v>
      </c>
      <c r="AD26" s="230">
        <f t="shared" si="12"/>
        <v>0</v>
      </c>
      <c r="AE26" s="39">
        <f t="shared" si="13"/>
        <v>40</v>
      </c>
      <c r="AF26" s="64">
        <f t="shared" si="14"/>
        <v>16</v>
      </c>
      <c r="AG26" s="39">
        <f t="shared" si="15"/>
        <v>40</v>
      </c>
      <c r="AI26" s="44">
        <v>16</v>
      </c>
      <c r="AJ26" s="44"/>
      <c r="AL26" s="47">
        <v>16</v>
      </c>
      <c r="AM26" s="47"/>
      <c r="AO26" s="65">
        <v>16</v>
      </c>
      <c r="AP26" s="65"/>
      <c r="AR26" s="53">
        <v>16</v>
      </c>
      <c r="AS26" s="53"/>
      <c r="AU26" s="56">
        <v>16</v>
      </c>
      <c r="AV26" s="56">
        <v>115</v>
      </c>
      <c r="AX26" s="59">
        <v>16</v>
      </c>
      <c r="AY26" s="59"/>
      <c r="BA26" s="66">
        <v>16</v>
      </c>
      <c r="BB26" s="66"/>
      <c r="BD26" s="229">
        <v>16</v>
      </c>
      <c r="BE26" s="229"/>
    </row>
    <row r="27" spans="1:59" x14ac:dyDescent="0.15">
      <c r="A27" s="38">
        <v>17</v>
      </c>
      <c r="B27" s="39">
        <f t="shared" si="0"/>
        <v>18</v>
      </c>
      <c r="C27" s="39">
        <v>117</v>
      </c>
      <c r="D27" s="237" t="s">
        <v>127</v>
      </c>
      <c r="E27" s="238" t="s">
        <v>65</v>
      </c>
      <c r="F27" s="42" t="s">
        <v>352</v>
      </c>
      <c r="G27" s="43">
        <v>1</v>
      </c>
      <c r="H27" s="44">
        <v>20</v>
      </c>
      <c r="I27" s="45">
        <f t="shared" si="1"/>
        <v>6</v>
      </c>
      <c r="J27" s="46">
        <v>1</v>
      </c>
      <c r="K27" s="47" t="s">
        <v>1</v>
      </c>
      <c r="L27" s="48">
        <f t="shared" si="2"/>
        <v>0</v>
      </c>
      <c r="M27" s="49">
        <v>1</v>
      </c>
      <c r="N27" s="50">
        <v>14</v>
      </c>
      <c r="O27" s="51">
        <f t="shared" si="3"/>
        <v>12</v>
      </c>
      <c r="P27" s="52"/>
      <c r="Q27" s="53" t="s">
        <v>1</v>
      </c>
      <c r="R27" s="54">
        <f t="shared" si="4"/>
        <v>0</v>
      </c>
      <c r="S27" s="55">
        <v>1</v>
      </c>
      <c r="T27" s="56" t="str">
        <f t="shared" si="5"/>
        <v xml:space="preserve"> </v>
      </c>
      <c r="U27" s="57">
        <f t="shared" si="6"/>
        <v>0</v>
      </c>
      <c r="V27" s="58"/>
      <c r="W27" s="59" t="str">
        <f t="shared" si="7"/>
        <v xml:space="preserve"> </v>
      </c>
      <c r="X27" s="60">
        <f t="shared" si="8"/>
        <v>0</v>
      </c>
      <c r="Y27" s="61"/>
      <c r="Z27" s="62" t="str">
        <f t="shared" si="9"/>
        <v xml:space="preserve"> </v>
      </c>
      <c r="AA27" s="63">
        <f t="shared" si="10"/>
        <v>0</v>
      </c>
      <c r="AB27" s="228"/>
      <c r="AC27" s="229" t="str">
        <f t="shared" si="11"/>
        <v xml:space="preserve"> </v>
      </c>
      <c r="AD27" s="230">
        <f t="shared" si="12"/>
        <v>0</v>
      </c>
      <c r="AE27" s="39">
        <f t="shared" si="13"/>
        <v>18</v>
      </c>
      <c r="AF27" s="64">
        <f t="shared" si="14"/>
        <v>17</v>
      </c>
      <c r="AG27" s="39">
        <f t="shared" si="15"/>
        <v>18</v>
      </c>
      <c r="AI27" s="44">
        <v>17</v>
      </c>
      <c r="AJ27" s="44"/>
      <c r="AL27" s="47">
        <v>17</v>
      </c>
      <c r="AM27" s="47"/>
      <c r="AO27" s="65">
        <v>17</v>
      </c>
      <c r="AP27" s="65"/>
      <c r="AR27" s="53">
        <v>17</v>
      </c>
      <c r="AS27" s="53"/>
      <c r="AU27" s="56">
        <v>17</v>
      </c>
      <c r="AV27" s="56"/>
      <c r="AX27" s="59">
        <v>17</v>
      </c>
      <c r="AY27" s="59"/>
      <c r="BA27" s="66">
        <v>17</v>
      </c>
      <c r="BB27" s="66"/>
      <c r="BD27" s="229">
        <v>17</v>
      </c>
      <c r="BE27" s="229"/>
    </row>
    <row r="28" spans="1:59" ht="14" x14ac:dyDescent="0.15">
      <c r="A28" s="38">
        <v>18</v>
      </c>
      <c r="B28" s="39">
        <f t="shared" si="0"/>
        <v>61</v>
      </c>
      <c r="C28" s="39"/>
      <c r="D28" s="237" t="s">
        <v>112</v>
      </c>
      <c r="E28" s="238" t="s">
        <v>100</v>
      </c>
      <c r="F28" s="42" t="s">
        <v>352</v>
      </c>
      <c r="G28" s="43">
        <v>1</v>
      </c>
      <c r="H28" s="44">
        <v>14</v>
      </c>
      <c r="I28" s="45">
        <f t="shared" si="1"/>
        <v>12</v>
      </c>
      <c r="J28" s="46">
        <v>1</v>
      </c>
      <c r="K28" s="47">
        <v>11</v>
      </c>
      <c r="L28" s="48">
        <f t="shared" si="2"/>
        <v>15</v>
      </c>
      <c r="M28" s="49">
        <v>1</v>
      </c>
      <c r="N28" s="50">
        <v>7</v>
      </c>
      <c r="O28" s="51">
        <f t="shared" si="3"/>
        <v>19</v>
      </c>
      <c r="P28" s="52">
        <v>1</v>
      </c>
      <c r="Q28" s="53">
        <v>11</v>
      </c>
      <c r="R28" s="54">
        <f t="shared" si="4"/>
        <v>15</v>
      </c>
      <c r="S28" s="55"/>
      <c r="T28" s="56" t="str">
        <f t="shared" si="5"/>
        <v xml:space="preserve"> </v>
      </c>
      <c r="U28" s="57">
        <f t="shared" si="6"/>
        <v>0</v>
      </c>
      <c r="V28" s="58"/>
      <c r="W28" s="59" t="str">
        <f t="shared" si="7"/>
        <v xml:space="preserve"> </v>
      </c>
      <c r="X28" s="60">
        <f t="shared" si="8"/>
        <v>0</v>
      </c>
      <c r="Y28" s="61"/>
      <c r="Z28" s="62" t="str">
        <f t="shared" si="9"/>
        <v xml:space="preserve"> </v>
      </c>
      <c r="AA28" s="63">
        <f t="shared" si="10"/>
        <v>0</v>
      </c>
      <c r="AB28" s="228"/>
      <c r="AC28" s="229" t="str">
        <f t="shared" si="11"/>
        <v xml:space="preserve"> </v>
      </c>
      <c r="AD28" s="230">
        <f t="shared" si="12"/>
        <v>0</v>
      </c>
      <c r="AE28" s="39">
        <f t="shared" si="13"/>
        <v>61</v>
      </c>
      <c r="AF28" s="64">
        <f t="shared" si="14"/>
        <v>18</v>
      </c>
      <c r="AG28" s="39">
        <f t="shared" si="15"/>
        <v>61</v>
      </c>
      <c r="AH28" s="249"/>
      <c r="AI28" s="44">
        <v>18</v>
      </c>
      <c r="AJ28" s="44"/>
      <c r="AL28" s="47">
        <v>18</v>
      </c>
      <c r="AM28" s="47"/>
      <c r="AO28" s="65">
        <v>18</v>
      </c>
      <c r="AP28" s="65"/>
      <c r="AR28" s="53">
        <v>18</v>
      </c>
      <c r="AS28" s="53"/>
      <c r="AU28" s="56">
        <v>18</v>
      </c>
      <c r="AV28" s="56"/>
      <c r="AX28" s="59">
        <v>18</v>
      </c>
      <c r="AY28" s="59"/>
      <c r="BA28" s="66">
        <v>18</v>
      </c>
      <c r="BB28" s="66"/>
      <c r="BD28" s="229">
        <v>18</v>
      </c>
      <c r="BE28" s="229"/>
    </row>
    <row r="29" spans="1:59" ht="14" x14ac:dyDescent="0.15">
      <c r="A29" s="38">
        <v>19</v>
      </c>
      <c r="B29" s="39">
        <f t="shared" si="0"/>
        <v>60</v>
      </c>
      <c r="C29" s="39"/>
      <c r="D29" s="237" t="s">
        <v>110</v>
      </c>
      <c r="E29" s="238" t="s">
        <v>111</v>
      </c>
      <c r="F29" s="42" t="s">
        <v>80</v>
      </c>
      <c r="G29" s="43">
        <v>1</v>
      </c>
      <c r="H29" s="44">
        <v>1</v>
      </c>
      <c r="I29" s="45">
        <f t="shared" si="1"/>
        <v>30</v>
      </c>
      <c r="J29" s="46">
        <v>0</v>
      </c>
      <c r="K29" s="47" t="str">
        <f>IF(SUMIF(AM$11:AM$46,$C29,AL$11:AL$46)=0," ",SUMIF(AM$11:AM$46,$C29,AL$11:AL$46))</f>
        <v xml:space="preserve"> </v>
      </c>
      <c r="L29" s="48">
        <v>0</v>
      </c>
      <c r="M29" s="49">
        <v>1</v>
      </c>
      <c r="N29" s="50">
        <v>1</v>
      </c>
      <c r="O29" s="51">
        <f t="shared" si="3"/>
        <v>30</v>
      </c>
      <c r="P29" s="52"/>
      <c r="Q29" s="53" t="s">
        <v>1</v>
      </c>
      <c r="R29" s="54">
        <f t="shared" si="4"/>
        <v>0</v>
      </c>
      <c r="S29" s="55"/>
      <c r="T29" s="56" t="str">
        <f t="shared" si="5"/>
        <v xml:space="preserve"> </v>
      </c>
      <c r="U29" s="57">
        <f t="shared" si="6"/>
        <v>0</v>
      </c>
      <c r="V29" s="58"/>
      <c r="W29" s="59" t="str">
        <f t="shared" si="7"/>
        <v xml:space="preserve"> </v>
      </c>
      <c r="X29" s="60">
        <f t="shared" si="8"/>
        <v>0</v>
      </c>
      <c r="Y29" s="61"/>
      <c r="Z29" s="62" t="str">
        <f t="shared" si="9"/>
        <v xml:space="preserve"> </v>
      </c>
      <c r="AA29" s="63">
        <f t="shared" si="10"/>
        <v>0</v>
      </c>
      <c r="AB29" s="228"/>
      <c r="AC29" s="229" t="str">
        <f t="shared" si="11"/>
        <v xml:space="preserve"> </v>
      </c>
      <c r="AD29" s="230">
        <f t="shared" si="12"/>
        <v>0</v>
      </c>
      <c r="AE29" s="39">
        <f t="shared" si="13"/>
        <v>60</v>
      </c>
      <c r="AF29" s="64">
        <f t="shared" si="14"/>
        <v>19</v>
      </c>
      <c r="AG29" s="39">
        <f t="shared" si="15"/>
        <v>60</v>
      </c>
      <c r="AH29" s="249"/>
      <c r="AI29" s="44">
        <v>19</v>
      </c>
      <c r="AJ29" s="44"/>
      <c r="AL29" s="47">
        <v>19</v>
      </c>
      <c r="AM29" s="47"/>
      <c r="AO29" s="65">
        <v>19</v>
      </c>
      <c r="AP29" s="65"/>
      <c r="AR29" s="53">
        <v>19</v>
      </c>
      <c r="AS29" s="53"/>
      <c r="AU29" s="56">
        <v>19</v>
      </c>
      <c r="AV29" s="56"/>
      <c r="AX29" s="59">
        <v>19</v>
      </c>
      <c r="AY29" s="59"/>
      <c r="BA29" s="66">
        <v>19</v>
      </c>
      <c r="BB29" s="66"/>
      <c r="BD29" s="229">
        <v>19</v>
      </c>
      <c r="BE29" s="229"/>
    </row>
    <row r="30" spans="1:59" ht="14" x14ac:dyDescent="0.15">
      <c r="A30" s="38">
        <v>20</v>
      </c>
      <c r="B30" s="39">
        <f t="shared" ref="B30:B35" si="16">AE30</f>
        <v>26</v>
      </c>
      <c r="C30" s="39"/>
      <c r="D30" s="237" t="s">
        <v>113</v>
      </c>
      <c r="E30" s="239" t="s">
        <v>114</v>
      </c>
      <c r="F30" s="42" t="s">
        <v>80</v>
      </c>
      <c r="G30" s="43">
        <v>0</v>
      </c>
      <c r="H30" s="44" t="str">
        <f>IF(SUMIF(AJ$11:AJ$46,$C30,AI$11:AI$46)=0," ",SUMIF(AJ$11:AJ$46,$C30,AI$11:AI$46))</f>
        <v xml:space="preserve"> </v>
      </c>
      <c r="I30" s="45">
        <f t="shared" ref="I30:I35" si="17">IF(H30=" ",0,IF(H30=1,30,IF(H30=2,28,IF(H30=3,26,IF(H30=4,24,IF(H30=5,22,IF(AND(H30&gt;5,H30&lt;25),26-H30,2)))))))</f>
        <v>0</v>
      </c>
      <c r="J30" s="46">
        <v>1</v>
      </c>
      <c r="K30" s="47">
        <v>3</v>
      </c>
      <c r="L30" s="48">
        <f t="shared" ref="L30:L35" si="18">IF(K30=" ",0,IF(K30=1,30,IF(K30=2,28,IF(K30=3,26,IF(K30=4,24,IF(K30=5,22,IF(AND(K30&gt;5,K30&lt;25),26-K30,2)))))))</f>
        <v>26</v>
      </c>
      <c r="M30" s="49">
        <v>1</v>
      </c>
      <c r="N30" s="50" t="str">
        <f>IF(SUMIF(AP$11:AP$46,$C30,AO$11:AO$46)=0," ",SUMIF(AP$11:AP$46,$C30,AO$11:AO$46))</f>
        <v xml:space="preserve"> </v>
      </c>
      <c r="O30" s="51">
        <f t="shared" ref="O30:O35" si="19">IF(N30=" ",0,IF(N30=1,30,IF(N30=2,28,IF(N30=3,26,IF(N30=4,24,IF(N30=5,22,IF(AND(N30&gt;5,N30&lt;25),26-N30,2)))))))</f>
        <v>0</v>
      </c>
      <c r="P30" s="52"/>
      <c r="Q30" s="53" t="s">
        <v>1</v>
      </c>
      <c r="R30" s="54">
        <f t="shared" ref="R30:R35" si="20">IF(Q30=" ",0,IF(Q30=1,30,IF(Q30=2,28,IF(Q30=3,26,IF(Q30=4,24,IF(Q30=5,22,IF(AND(Q30&gt;5,Q30&lt;25),26-Q30,2)))))))</f>
        <v>0</v>
      </c>
      <c r="S30" s="55"/>
      <c r="T30" s="56" t="str">
        <f t="shared" si="5"/>
        <v xml:space="preserve"> </v>
      </c>
      <c r="U30" s="57">
        <f t="shared" ref="U30:U35" si="21">IF(T30=" ",0,IF(T30=1,30,IF(T30=2,28,IF(T30=3,26,IF(T30=4,24,IF(T30=5,22,IF(AND(T30&gt;5,T30&lt;25),26-T30,2)))))))</f>
        <v>0</v>
      </c>
      <c r="V30" s="58" t="s">
        <v>1</v>
      </c>
      <c r="W30" s="59" t="str">
        <f t="shared" si="7"/>
        <v xml:space="preserve"> </v>
      </c>
      <c r="X30" s="60">
        <f t="shared" ref="X30:X35" si="22">IF(W30=" ",0,IF(W30=1,30,IF(W30=2,28,IF(W30=3,26,IF(W30=4,24,IF(W30=5,22,IF(AND(W30&gt;5,W30&lt;25),26-W30,2)))))))</f>
        <v>0</v>
      </c>
      <c r="Y30" s="61" t="s">
        <v>1</v>
      </c>
      <c r="Z30" s="62" t="str">
        <f t="shared" si="9"/>
        <v xml:space="preserve"> </v>
      </c>
      <c r="AA30" s="63">
        <f t="shared" ref="AA30:AA35" si="23">IF(Z30=" ",0,IF(Z30=1,30,IF(Z30=2,28,IF(Z30=3,26,IF(Z30=4,24,IF(Z30=5,22,IF(AND(Z30&gt;5,Z30&lt;25),26-Z30,2)))))))</f>
        <v>0</v>
      </c>
      <c r="AB30" s="228" t="s">
        <v>1</v>
      </c>
      <c r="AC30" s="229" t="str">
        <f t="shared" si="11"/>
        <v xml:space="preserve"> </v>
      </c>
      <c r="AD30" s="230">
        <f t="shared" ref="AD30:AD35" si="24">IF(AC30=" ",0,IF(AC30=1,30,IF(AC30=2,28,IF(AC30=3,26,IF(AC30=4,24,IF(AC30=5,22,IF(AND(AC30&gt;5,AC30&lt;25),26-AC30,2)))))))</f>
        <v>0</v>
      </c>
      <c r="AE30" s="39">
        <f t="shared" si="13"/>
        <v>26</v>
      </c>
      <c r="AF30" s="64">
        <f t="shared" si="14"/>
        <v>20</v>
      </c>
      <c r="AG30" s="39">
        <f t="shared" si="15"/>
        <v>26</v>
      </c>
      <c r="AI30" s="44">
        <v>20</v>
      </c>
      <c r="AJ30" s="44"/>
      <c r="AL30" s="47">
        <v>20</v>
      </c>
      <c r="AM30" s="47"/>
      <c r="AO30" s="65">
        <v>20</v>
      </c>
      <c r="AP30" s="65"/>
      <c r="AR30" s="53">
        <v>20</v>
      </c>
      <c r="AS30" s="53"/>
      <c r="AU30" s="56">
        <v>20</v>
      </c>
      <c r="AV30" s="56"/>
      <c r="AX30" s="59">
        <v>20</v>
      </c>
      <c r="AY30" s="59"/>
      <c r="BA30" s="66">
        <v>20</v>
      </c>
      <c r="BB30" s="66"/>
      <c r="BD30" s="229">
        <v>20</v>
      </c>
      <c r="BE30" s="229"/>
    </row>
    <row r="31" spans="1:59" x14ac:dyDescent="0.15">
      <c r="A31" s="38">
        <v>21</v>
      </c>
      <c r="B31" s="39">
        <f t="shared" si="16"/>
        <v>22</v>
      </c>
      <c r="C31" s="39"/>
      <c r="D31" s="237" t="s">
        <v>117</v>
      </c>
      <c r="E31" s="238" t="s">
        <v>116</v>
      </c>
      <c r="F31" s="42" t="s">
        <v>352</v>
      </c>
      <c r="G31" s="43">
        <v>1</v>
      </c>
      <c r="H31" s="44">
        <v>15</v>
      </c>
      <c r="I31" s="45">
        <f t="shared" si="17"/>
        <v>11</v>
      </c>
      <c r="J31" s="46">
        <v>1</v>
      </c>
      <c r="K31" s="47">
        <v>15</v>
      </c>
      <c r="L31" s="48">
        <f t="shared" si="18"/>
        <v>11</v>
      </c>
      <c r="M31" s="49">
        <v>1</v>
      </c>
      <c r="N31" s="50" t="str">
        <f>IF(SUMIF(AP$11:AP$46,$C31,AO$11:AO$46)=0," ",SUMIF(AP$11:AP$46,$C31,AO$11:AO$46))</f>
        <v xml:space="preserve"> </v>
      </c>
      <c r="O31" s="51">
        <f t="shared" si="19"/>
        <v>0</v>
      </c>
      <c r="P31" s="52"/>
      <c r="Q31" s="53" t="s">
        <v>1</v>
      </c>
      <c r="R31" s="54">
        <f t="shared" si="20"/>
        <v>0</v>
      </c>
      <c r="S31" s="55"/>
      <c r="T31" s="56" t="str">
        <f t="shared" si="5"/>
        <v xml:space="preserve"> </v>
      </c>
      <c r="U31" s="57">
        <f t="shared" si="21"/>
        <v>0</v>
      </c>
      <c r="V31" s="58" t="s">
        <v>1</v>
      </c>
      <c r="W31" s="59" t="str">
        <f t="shared" si="7"/>
        <v xml:space="preserve"> </v>
      </c>
      <c r="X31" s="60">
        <f t="shared" si="22"/>
        <v>0</v>
      </c>
      <c r="Y31" s="61" t="s">
        <v>1</v>
      </c>
      <c r="Z31" s="62" t="str">
        <f t="shared" si="9"/>
        <v xml:space="preserve"> </v>
      </c>
      <c r="AA31" s="63">
        <f t="shared" si="23"/>
        <v>0</v>
      </c>
      <c r="AB31" s="228" t="s">
        <v>1</v>
      </c>
      <c r="AC31" s="229" t="str">
        <f t="shared" si="11"/>
        <v xml:space="preserve"> </v>
      </c>
      <c r="AD31" s="230">
        <f t="shared" si="24"/>
        <v>0</v>
      </c>
      <c r="AE31" s="39">
        <f t="shared" si="13"/>
        <v>22</v>
      </c>
      <c r="AF31" s="64">
        <f t="shared" si="14"/>
        <v>21</v>
      </c>
      <c r="AG31" s="39">
        <f t="shared" si="15"/>
        <v>22</v>
      </c>
      <c r="AI31" s="44">
        <v>21</v>
      </c>
      <c r="AJ31" s="44"/>
      <c r="AL31" s="47">
        <v>21</v>
      </c>
      <c r="AM31" s="47"/>
      <c r="AO31" s="65">
        <v>21</v>
      </c>
      <c r="AP31" s="65"/>
      <c r="AR31" s="53">
        <v>21</v>
      </c>
      <c r="AS31" s="53"/>
      <c r="AU31" s="56">
        <v>21</v>
      </c>
      <c r="AV31" s="56"/>
      <c r="AX31" s="59">
        <v>21</v>
      </c>
      <c r="AY31" s="59"/>
      <c r="BA31" s="66">
        <v>21</v>
      </c>
      <c r="BB31" s="66"/>
      <c r="BD31" s="229">
        <v>21</v>
      </c>
      <c r="BE31" s="229"/>
    </row>
    <row r="32" spans="1:59" x14ac:dyDescent="0.15">
      <c r="A32" s="38">
        <v>22</v>
      </c>
      <c r="B32" s="39">
        <f t="shared" si="16"/>
        <v>22</v>
      </c>
      <c r="C32" s="39"/>
      <c r="D32" s="240" t="s">
        <v>118</v>
      </c>
      <c r="E32" s="238" t="s">
        <v>119</v>
      </c>
      <c r="F32" s="42" t="s">
        <v>353</v>
      </c>
      <c r="G32" s="43">
        <v>1</v>
      </c>
      <c r="H32" s="44">
        <v>5</v>
      </c>
      <c r="I32" s="45">
        <f t="shared" si="17"/>
        <v>22</v>
      </c>
      <c r="J32" s="46">
        <v>0</v>
      </c>
      <c r="K32" s="47" t="str">
        <f>IF(SUMIF(AM$11:AM$46,$C32,AL$11:AL$46)=0," ",SUMIF(AM$11:AM$46,$C32,AL$11:AL$46))</f>
        <v xml:space="preserve"> </v>
      </c>
      <c r="L32" s="48">
        <f t="shared" si="18"/>
        <v>0</v>
      </c>
      <c r="M32" s="49">
        <v>1</v>
      </c>
      <c r="N32" s="50" t="str">
        <f>IF(SUMIF(AP$11:AP$46,$C32,AO$11:AO$46)=0," ",SUMIF(AP$11:AP$46,$C32,AO$11:AO$46))</f>
        <v xml:space="preserve"> </v>
      </c>
      <c r="O32" s="51">
        <f t="shared" si="19"/>
        <v>0</v>
      </c>
      <c r="P32" s="52"/>
      <c r="Q32" s="53" t="s">
        <v>1</v>
      </c>
      <c r="R32" s="54">
        <f t="shared" si="20"/>
        <v>0</v>
      </c>
      <c r="S32" s="55"/>
      <c r="T32" s="56" t="str">
        <f t="shared" si="5"/>
        <v xml:space="preserve"> </v>
      </c>
      <c r="U32" s="57">
        <f t="shared" si="21"/>
        <v>0</v>
      </c>
      <c r="V32" s="58"/>
      <c r="W32" s="59" t="str">
        <f t="shared" si="7"/>
        <v xml:space="preserve"> </v>
      </c>
      <c r="X32" s="60">
        <f t="shared" si="22"/>
        <v>0</v>
      </c>
      <c r="Y32" s="61"/>
      <c r="Z32" s="62" t="str">
        <f t="shared" si="9"/>
        <v xml:space="preserve"> </v>
      </c>
      <c r="AA32" s="63">
        <f t="shared" si="23"/>
        <v>0</v>
      </c>
      <c r="AB32" s="228"/>
      <c r="AC32" s="229" t="str">
        <f t="shared" si="11"/>
        <v xml:space="preserve"> </v>
      </c>
      <c r="AD32" s="230">
        <f t="shared" si="24"/>
        <v>0</v>
      </c>
      <c r="AE32" s="39">
        <f t="shared" si="13"/>
        <v>22</v>
      </c>
      <c r="AF32" s="64">
        <f t="shared" si="14"/>
        <v>22</v>
      </c>
      <c r="AG32" s="39">
        <f t="shared" si="15"/>
        <v>22</v>
      </c>
      <c r="AI32" s="44">
        <v>22</v>
      </c>
      <c r="AJ32" s="44"/>
      <c r="AL32" s="47">
        <v>22</v>
      </c>
      <c r="AM32" s="47"/>
      <c r="AO32" s="65">
        <v>22</v>
      </c>
      <c r="AP32" s="65"/>
      <c r="AR32" s="53">
        <v>22</v>
      </c>
      <c r="AS32" s="53"/>
      <c r="AU32" s="56">
        <v>22</v>
      </c>
      <c r="AV32" s="56"/>
      <c r="AX32" s="59">
        <v>22</v>
      </c>
      <c r="AY32" s="59"/>
      <c r="BA32" s="66">
        <v>22</v>
      </c>
      <c r="BB32" s="66"/>
      <c r="BD32" s="229">
        <v>22</v>
      </c>
      <c r="BE32" s="229"/>
    </row>
    <row r="33" spans="1:57" x14ac:dyDescent="0.15">
      <c r="A33" s="38">
        <v>23</v>
      </c>
      <c r="B33" s="39">
        <f t="shared" si="16"/>
        <v>22</v>
      </c>
      <c r="C33" s="39"/>
      <c r="D33" s="237" t="s">
        <v>124</v>
      </c>
      <c r="E33" s="238" t="s">
        <v>125</v>
      </c>
      <c r="F33" s="42" t="s">
        <v>80</v>
      </c>
      <c r="G33" s="43">
        <v>1</v>
      </c>
      <c r="H33" s="44">
        <v>18</v>
      </c>
      <c r="I33" s="45">
        <f t="shared" si="17"/>
        <v>8</v>
      </c>
      <c r="J33" s="46">
        <v>1</v>
      </c>
      <c r="K33" s="47" t="s">
        <v>1</v>
      </c>
      <c r="L33" s="48">
        <f t="shared" si="18"/>
        <v>0</v>
      </c>
      <c r="M33" s="49">
        <v>1</v>
      </c>
      <c r="N33" s="50">
        <v>12</v>
      </c>
      <c r="O33" s="51">
        <f t="shared" si="19"/>
        <v>14</v>
      </c>
      <c r="P33" s="52"/>
      <c r="Q33" s="53" t="s">
        <v>1</v>
      </c>
      <c r="R33" s="54">
        <f t="shared" si="20"/>
        <v>0</v>
      </c>
      <c r="S33" s="55"/>
      <c r="T33" s="56" t="str">
        <f t="shared" si="5"/>
        <v xml:space="preserve"> </v>
      </c>
      <c r="U33" s="57">
        <f t="shared" si="21"/>
        <v>0</v>
      </c>
      <c r="V33" s="58"/>
      <c r="W33" s="59" t="str">
        <f t="shared" si="7"/>
        <v xml:space="preserve"> </v>
      </c>
      <c r="X33" s="60">
        <f t="shared" si="22"/>
        <v>0</v>
      </c>
      <c r="Y33" s="61"/>
      <c r="Z33" s="62" t="str">
        <f t="shared" si="9"/>
        <v xml:space="preserve"> </v>
      </c>
      <c r="AA33" s="63">
        <f t="shared" si="23"/>
        <v>0</v>
      </c>
      <c r="AB33" s="228"/>
      <c r="AC33" s="229" t="str">
        <f t="shared" si="11"/>
        <v xml:space="preserve"> </v>
      </c>
      <c r="AD33" s="230">
        <f t="shared" si="24"/>
        <v>0</v>
      </c>
      <c r="AE33" s="39">
        <f t="shared" si="13"/>
        <v>22</v>
      </c>
      <c r="AF33" s="64">
        <f t="shared" si="14"/>
        <v>23</v>
      </c>
      <c r="AG33" s="39">
        <f t="shared" si="15"/>
        <v>22</v>
      </c>
      <c r="AI33" s="44">
        <v>23</v>
      </c>
      <c r="AJ33" s="44"/>
      <c r="AL33" s="47">
        <v>23</v>
      </c>
      <c r="AM33" s="47"/>
      <c r="AO33" s="65">
        <v>23</v>
      </c>
      <c r="AP33" s="65"/>
      <c r="AR33" s="53">
        <v>23</v>
      </c>
      <c r="AS33" s="53"/>
      <c r="AU33" s="56">
        <v>23</v>
      </c>
      <c r="AV33" s="56"/>
      <c r="AX33" s="59">
        <v>23</v>
      </c>
      <c r="AY33" s="59"/>
      <c r="BA33" s="66">
        <v>23</v>
      </c>
      <c r="BB33" s="66"/>
      <c r="BD33" s="229">
        <v>23</v>
      </c>
      <c r="BE33" s="229"/>
    </row>
    <row r="34" spans="1:57" ht="14" x14ac:dyDescent="0.15">
      <c r="A34" s="38">
        <v>24</v>
      </c>
      <c r="B34" s="39">
        <f t="shared" si="16"/>
        <v>15</v>
      </c>
      <c r="C34" s="39"/>
      <c r="D34" s="241" t="s">
        <v>336</v>
      </c>
      <c r="E34" s="242" t="s">
        <v>330</v>
      </c>
      <c r="F34" s="42"/>
      <c r="G34" s="43">
        <v>0</v>
      </c>
      <c r="H34" s="44" t="s">
        <v>1</v>
      </c>
      <c r="I34" s="45">
        <f t="shared" si="17"/>
        <v>0</v>
      </c>
      <c r="J34" s="46">
        <v>0</v>
      </c>
      <c r="K34" s="47" t="s">
        <v>1</v>
      </c>
      <c r="L34" s="48">
        <f t="shared" si="18"/>
        <v>0</v>
      </c>
      <c r="M34" s="49">
        <v>1</v>
      </c>
      <c r="N34" s="50">
        <v>11</v>
      </c>
      <c r="O34" s="51">
        <f t="shared" si="19"/>
        <v>15</v>
      </c>
      <c r="P34" s="52"/>
      <c r="Q34" s="53" t="s">
        <v>1</v>
      </c>
      <c r="R34" s="54">
        <f t="shared" si="20"/>
        <v>0</v>
      </c>
      <c r="S34" s="55"/>
      <c r="T34" s="56" t="str">
        <f t="shared" si="5"/>
        <v xml:space="preserve"> </v>
      </c>
      <c r="U34" s="57">
        <f t="shared" si="21"/>
        <v>0</v>
      </c>
      <c r="V34" s="58"/>
      <c r="W34" s="59" t="str">
        <f t="shared" si="7"/>
        <v xml:space="preserve"> </v>
      </c>
      <c r="X34" s="60">
        <f t="shared" si="22"/>
        <v>0</v>
      </c>
      <c r="Y34" s="61"/>
      <c r="Z34" s="62" t="str">
        <f t="shared" si="9"/>
        <v xml:space="preserve"> </v>
      </c>
      <c r="AA34" s="63">
        <f t="shared" si="23"/>
        <v>0</v>
      </c>
      <c r="AB34" s="228"/>
      <c r="AC34" s="229" t="str">
        <f t="shared" si="11"/>
        <v xml:space="preserve"> </v>
      </c>
      <c r="AD34" s="230">
        <f t="shared" si="24"/>
        <v>0</v>
      </c>
      <c r="AE34" s="39">
        <f t="shared" si="13"/>
        <v>15</v>
      </c>
      <c r="AF34" s="64">
        <f t="shared" si="14"/>
        <v>24</v>
      </c>
      <c r="AG34" s="39">
        <f t="shared" si="15"/>
        <v>15</v>
      </c>
      <c r="AI34" s="44">
        <v>24</v>
      </c>
      <c r="AJ34" s="44"/>
      <c r="AL34" s="47">
        <v>24</v>
      </c>
      <c r="AM34" s="47"/>
      <c r="AO34" s="65">
        <v>24</v>
      </c>
      <c r="AP34" s="65"/>
      <c r="AR34" s="53">
        <v>24</v>
      </c>
      <c r="AS34" s="53"/>
      <c r="AU34" s="56">
        <v>24</v>
      </c>
      <c r="AV34" s="56"/>
      <c r="AX34" s="59">
        <v>24</v>
      </c>
      <c r="AY34" s="59"/>
      <c r="BA34" s="66">
        <v>24</v>
      </c>
      <c r="BB34" s="66"/>
      <c r="BD34" s="229">
        <v>24</v>
      </c>
      <c r="BE34" s="229"/>
    </row>
    <row r="35" spans="1:57" x14ac:dyDescent="0.15">
      <c r="A35" s="38">
        <v>25</v>
      </c>
      <c r="B35" s="39">
        <f t="shared" si="16"/>
        <v>7</v>
      </c>
      <c r="C35" s="39"/>
      <c r="D35" s="237" t="s">
        <v>126</v>
      </c>
      <c r="E35" s="238" t="s">
        <v>125</v>
      </c>
      <c r="F35" s="42" t="s">
        <v>80</v>
      </c>
      <c r="G35" s="43">
        <v>1</v>
      </c>
      <c r="H35" s="44">
        <v>19</v>
      </c>
      <c r="I35" s="45">
        <f t="shared" si="17"/>
        <v>7</v>
      </c>
      <c r="J35" s="46">
        <v>0</v>
      </c>
      <c r="K35" s="47" t="str">
        <f>IF(SUMIF(AM$11:AM$46,$C35,AL$11:AL$46)=0," ",SUMIF(AM$11:AM$46,$C35,AL$11:AL$46))</f>
        <v xml:space="preserve"> </v>
      </c>
      <c r="L35" s="48">
        <f t="shared" si="18"/>
        <v>0</v>
      </c>
      <c r="M35" s="49">
        <v>1</v>
      </c>
      <c r="N35" s="50" t="str">
        <f>IF(SUMIF(AP$11:AP$46,$C35,AO$11:AO$46)=0," ",SUMIF(AP$11:AP$46,$C35,AO$11:AO$46))</f>
        <v xml:space="preserve"> </v>
      </c>
      <c r="O35" s="51">
        <f t="shared" si="19"/>
        <v>0</v>
      </c>
      <c r="P35" s="52"/>
      <c r="Q35" s="53" t="s">
        <v>1</v>
      </c>
      <c r="R35" s="54">
        <f t="shared" si="20"/>
        <v>0</v>
      </c>
      <c r="S35" s="55"/>
      <c r="T35" s="56" t="str">
        <f t="shared" si="5"/>
        <v xml:space="preserve"> </v>
      </c>
      <c r="U35" s="57">
        <f t="shared" si="21"/>
        <v>0</v>
      </c>
      <c r="V35" s="58"/>
      <c r="W35" s="59" t="str">
        <f t="shared" si="7"/>
        <v xml:space="preserve"> </v>
      </c>
      <c r="X35" s="60">
        <f t="shared" si="22"/>
        <v>0</v>
      </c>
      <c r="Y35" s="61"/>
      <c r="Z35" s="62" t="str">
        <f t="shared" si="9"/>
        <v xml:space="preserve"> </v>
      </c>
      <c r="AA35" s="63">
        <f t="shared" si="23"/>
        <v>0</v>
      </c>
      <c r="AB35" s="228"/>
      <c r="AC35" s="229" t="str">
        <f t="shared" si="11"/>
        <v xml:space="preserve"> </v>
      </c>
      <c r="AD35" s="230">
        <f t="shared" si="24"/>
        <v>0</v>
      </c>
      <c r="AE35" s="39">
        <f t="shared" ref="AE35" si="25">I35+L35+O35+R35+U35+X35+AA35+AD35</f>
        <v>7</v>
      </c>
      <c r="AF35" s="64">
        <f t="shared" ref="AF35" si="26">A35</f>
        <v>25</v>
      </c>
      <c r="AG35" s="39">
        <f t="shared" ref="AG35" si="27">AE35-MIN(I35,L35,O35,R35,U35,X35,AA35,AD35)</f>
        <v>7</v>
      </c>
      <c r="AI35" s="44">
        <v>25</v>
      </c>
      <c r="AJ35" s="44"/>
      <c r="AL35" s="47">
        <v>25</v>
      </c>
      <c r="AM35" s="47"/>
      <c r="AO35" s="65">
        <v>25</v>
      </c>
      <c r="AP35" s="65"/>
      <c r="AR35" s="53">
        <v>25</v>
      </c>
      <c r="AS35" s="53"/>
      <c r="AU35" s="56">
        <v>25</v>
      </c>
      <c r="AV35" s="56"/>
      <c r="AX35" s="59">
        <v>25</v>
      </c>
      <c r="AY35" s="59"/>
      <c r="BA35" s="66">
        <v>25</v>
      </c>
      <c r="BB35" s="66"/>
      <c r="BD35" s="229">
        <v>25</v>
      </c>
      <c r="BE35" s="229"/>
    </row>
    <row r="36" spans="1:57" ht="14" thickBot="1" x14ac:dyDescent="0.2">
      <c r="A36" s="38">
        <v>26</v>
      </c>
      <c r="B36" s="39">
        <f t="shared" ref="B36" si="28">AE36</f>
        <v>0</v>
      </c>
      <c r="C36" s="39"/>
      <c r="D36" s="41" t="s">
        <v>1</v>
      </c>
      <c r="E36" s="42" t="s">
        <v>1</v>
      </c>
      <c r="F36" s="42" t="s">
        <v>1</v>
      </c>
      <c r="G36" s="43"/>
      <c r="H36" s="44" t="str">
        <f>IF(SUMIF(AJ$11:AJ$46,$C36,AI$11:AI$46)=0," ",SUMIF(AJ$11:AJ$46,$C36,AI$11:AI$46))</f>
        <v xml:space="preserve"> </v>
      </c>
      <c r="I36" s="45">
        <f t="shared" ref="I36" si="29">IF(H36=" ",0,IF(H36=1,30,IF(H36=2,28,IF(H36=3,26,IF(H36=4,24,IF(H36=5,22,IF(AND(H36&gt;5,H36&lt;25),26-H36,2)))))))</f>
        <v>0</v>
      </c>
      <c r="J36" s="46"/>
      <c r="K36" s="47" t="str">
        <f>IF(SUMIF(AM$11:AM$46,$C36,AL$11:AL$46)=0," ",SUMIF(AM$11:AM$46,$C36,AL$11:AL$46))</f>
        <v xml:space="preserve"> </v>
      </c>
      <c r="L36" s="48">
        <f t="shared" ref="L36" si="30">IF(K36=" ",0,IF(K36=1,30,IF(K36=2,28,IF(K36=3,26,IF(K36=4,24,IF(K36=5,22,IF(AND(K36&gt;5,K36&lt;25),26-K36,2)))))))</f>
        <v>0</v>
      </c>
      <c r="M36" s="49"/>
      <c r="N36" s="50" t="str">
        <f>IF(SUMIF(AP$11:AP$46,$C36,AO$11:AO$46)=0," ",SUMIF(AP$11:AP$46,$C36,AO$11:AO$46))</f>
        <v xml:space="preserve"> </v>
      </c>
      <c r="O36" s="51">
        <f t="shared" ref="O36" si="31">IF(N36=" ",0,IF(N36=1,30,IF(N36=2,28,IF(N36=3,26,IF(N36=4,24,IF(N36=5,22,IF(AND(N36&gt;5,N36&lt;25),26-N36,2)))))))</f>
        <v>0</v>
      </c>
      <c r="P36" s="52"/>
      <c r="Q36" s="53" t="str">
        <f>IF(SUMIF(AS$11:AS$46,$C36,AR$11:AR$46)=0," ",SUMIF(AS$11:AS$46,$C36,AR$11:AR$46))</f>
        <v xml:space="preserve"> </v>
      </c>
      <c r="R36" s="54">
        <f t="shared" ref="R36" si="32">IF(Q36=" ",0,IF(Q36=1,30,IF(Q36=2,28,IF(Q36=3,26,IF(Q36=4,24,IF(Q36=5,22,IF(AND(Q36&gt;5,Q36&lt;25),26-Q36,2)))))))</f>
        <v>0</v>
      </c>
      <c r="S36" s="55"/>
      <c r="T36" s="56" t="str">
        <f t="shared" si="5"/>
        <v xml:space="preserve"> </v>
      </c>
      <c r="U36" s="57">
        <f t="shared" ref="U36" si="33">IF(T36=" ",0,IF(T36=1,30,IF(T36=2,28,IF(T36=3,26,IF(T36=4,24,IF(T36=5,22,IF(AND(T36&gt;5,T36&lt;25),26-T36,2)))))))</f>
        <v>0</v>
      </c>
      <c r="V36" s="58"/>
      <c r="W36" s="59" t="str">
        <f t="shared" si="7"/>
        <v xml:space="preserve"> </v>
      </c>
      <c r="X36" s="60">
        <f t="shared" ref="X36" si="34">IF(W36=" ",0,IF(W36=1,30,IF(W36=2,28,IF(W36=3,26,IF(W36=4,24,IF(W36=5,22,IF(AND(W36&gt;5,W36&lt;25),26-W36,2)))))))</f>
        <v>0</v>
      </c>
      <c r="Y36" s="61"/>
      <c r="Z36" s="62" t="str">
        <f t="shared" si="9"/>
        <v xml:space="preserve"> </v>
      </c>
      <c r="AA36" s="63">
        <f t="shared" ref="AA36" si="35">IF(Z36=" ",0,IF(Z36=1,30,IF(Z36=2,28,IF(Z36=3,26,IF(Z36=4,24,IF(Z36=5,22,IF(AND(Z36&gt;5,Z36&lt;25),26-Z36,2)))))))</f>
        <v>0</v>
      </c>
      <c r="AB36" s="228"/>
      <c r="AC36" s="229" t="str">
        <f t="shared" si="11"/>
        <v xml:space="preserve"> </v>
      </c>
      <c r="AD36" s="230">
        <f t="shared" ref="AD36" si="36">IF(AC36=" ",0,IF(AC36=1,30,IF(AC36=2,28,IF(AC36=3,26,IF(AC36=4,24,IF(AC36=5,22,IF(AND(AC36&gt;5,AC36&lt;25),26-AC36,2)))))))</f>
        <v>0</v>
      </c>
      <c r="AE36" s="39">
        <f t="shared" ref="AE36" si="37">I36+L36+O36+R36+U36+X36+AA36+AD36</f>
        <v>0</v>
      </c>
      <c r="AF36" s="64">
        <f t="shared" ref="AF36" si="38">A36</f>
        <v>26</v>
      </c>
      <c r="AG36" s="39">
        <f t="shared" ref="AG36" si="39">AE36-MIN(I36,L36,O36,R36,U36,X36,AA36,AD36)</f>
        <v>0</v>
      </c>
      <c r="AI36" s="44">
        <v>26</v>
      </c>
      <c r="AJ36" s="44"/>
      <c r="AL36" s="47">
        <v>26</v>
      </c>
      <c r="AM36" s="47"/>
      <c r="AO36" s="65">
        <v>26</v>
      </c>
      <c r="AP36" s="65"/>
      <c r="AR36" s="53">
        <v>26</v>
      </c>
      <c r="AS36" s="53"/>
      <c r="AU36" s="56">
        <v>26</v>
      </c>
      <c r="AV36" s="56"/>
      <c r="AX36" s="59">
        <v>26</v>
      </c>
      <c r="AY36" s="59"/>
      <c r="BA36" s="66">
        <v>26</v>
      </c>
      <c r="BB36" s="66"/>
      <c r="BD36" s="229">
        <v>26</v>
      </c>
      <c r="BE36" s="229"/>
    </row>
    <row r="37" spans="1:57" x14ac:dyDescent="0.15">
      <c r="H37" s="70" t="str">
        <f>IF(SUMIF(AJ$11:AJ$46,$C37,AI$11:AI$46)=0," ",SUMIF(AJ$11:AJ$46,$C37,AI$11:AI$46))</f>
        <v xml:space="preserve"> </v>
      </c>
      <c r="I37" s="74"/>
      <c r="K37" s="70" t="str">
        <f>IF(SUMIF(AM$11:AM$46,$C37,AL$11:AL$46)=0," ",SUMIF(AM$11:AM$46,$C37,AL$11:AL$46))</f>
        <v xml:space="preserve"> </v>
      </c>
      <c r="L37" s="74"/>
      <c r="N37" s="70" t="str">
        <f>IF(SUMIF(AP$11:AP$46,$C37,AO$11:AO$46)=0," ",SUMIF(AP$11:AP$46,$C37,AO$11:AO$46))</f>
        <v xml:space="preserve"> </v>
      </c>
      <c r="O37" s="74"/>
      <c r="Q37" s="70" t="str">
        <f>IF(SUMIF(AS$11:AS$46,$C37,AR$11:AR$46)=0," ",SUMIF(AS$11:AS$46,$C37,AR$11:AR$46))</f>
        <v xml:space="preserve"> </v>
      </c>
      <c r="R37" s="74"/>
      <c r="T37" s="70" t="str">
        <f t="shared" si="5"/>
        <v xml:space="preserve"> </v>
      </c>
      <c r="U37" s="74"/>
      <c r="W37" s="70" t="str">
        <f t="shared" si="7"/>
        <v xml:space="preserve"> </v>
      </c>
      <c r="X37" s="74"/>
      <c r="Z37" s="70" t="str">
        <f t="shared" si="9"/>
        <v xml:space="preserve"> </v>
      </c>
      <c r="AA37" s="74"/>
      <c r="AC37" s="70" t="str">
        <f t="shared" si="11"/>
        <v xml:space="preserve"> </v>
      </c>
      <c r="AD37" s="74"/>
      <c r="AE37" s="71"/>
      <c r="AG37" s="72"/>
    </row>
    <row r="38" spans="1:57" x14ac:dyDescent="0.15">
      <c r="B38" s="73">
        <f>AE38</f>
        <v>0</v>
      </c>
      <c r="H38" s="74" t="str">
        <f>IF(SUMIF(AJ$11:AJ$56,$C38,AI$11:AI$56)=0," ",SUMIF(AJ$11:AJ$56,$C38,AI$11:AI$56))</f>
        <v xml:space="preserve"> </v>
      </c>
      <c r="I38" s="74">
        <f>IF(H38=" ",0,IF(H38=1,30,IF(H38=2,28,IF(H38=3,26,IF(H38=4,24,IF(H38=5,22,IF(AND(H38&gt;5,H38&lt;25),26-H38,2)))))))</f>
        <v>0</v>
      </c>
      <c r="K38" s="74" t="str">
        <f>IF(SUMIF(AM$11:AM$57,$C38,AL$11:AL$57)=0," ",SUMIF(AM$11:AM$57,$C38,AL$11:AL$57))</f>
        <v xml:space="preserve"> </v>
      </c>
      <c r="L38" s="74">
        <f>IF(K38=" ",0,IF(K38=1,30,IF(K38=2,28,IF(K38=3,26,IF(K38=4,24,IF(K38=5,22,IF(AND(K38&gt;5,K38&lt;25),26-K38,2)))))))</f>
        <v>0</v>
      </c>
      <c r="M38" s="75"/>
      <c r="N38" s="74" t="str">
        <f>IF(SUMIF(AP$11:AP$57,$C38,AO$11:AO$57)=0," ",SUMIF(AP$11:AP$57,$C38,AO$11:AO$57))</f>
        <v xml:space="preserve"> </v>
      </c>
      <c r="O38" s="74">
        <f>IF(N38=" ",0,IF(N38=1,30,IF(N38=2,28,IF(N38=3,26,IF(N38=4,24,IF(N38=5,22,IF(AND(N38&gt;5,N38&lt;25),26-N38,2)))))))</f>
        <v>0</v>
      </c>
      <c r="P38" s="75"/>
      <c r="Q38" s="74" t="str">
        <f>IF(SUMIF(AS$11:AS$57,$C38,AR$11:AR$57)=0," ",SUMIF(AS$11:AS$57,$C38,AR$11:AR$57))</f>
        <v xml:space="preserve"> </v>
      </c>
      <c r="R38" s="74">
        <f>IF(Q38=" ",0,IF(Q38=1,30,IF(Q38=2,28,IF(Q38=3,26,IF(Q38=4,24,IF(Q38=5,22,IF(AND(Q38&gt;5,Q38&lt;25),26-Q38,2)))))))</f>
        <v>0</v>
      </c>
      <c r="S38" s="75"/>
      <c r="T38" s="74" t="str">
        <f>IF(SUMIF(AV$11:AV$57,$C38,AU$11:AU$57)=0," ",SUMIF(AV$11:AV$57,$C38,AU$11:AU$57))</f>
        <v xml:space="preserve"> </v>
      </c>
      <c r="U38" s="74">
        <f>IF(T38=" ",0,IF(T38=1,30,IF(T38=2,28,IF(T38=3,26,IF(T38=4,24,IF(T38=5,22,IF(AND(T38&gt;5,T38&lt;25),26-T38,2)))))))</f>
        <v>0</v>
      </c>
      <c r="V38" s="75"/>
      <c r="W38" s="74" t="str">
        <f>IF(SUMIF(AY$11:AY$57,$C38,AX$11:AX$57)=0," ",SUMIF(AY$11:AY$57,$C38,AX$11:AX$57))</f>
        <v xml:space="preserve"> </v>
      </c>
      <c r="X38" s="74">
        <f>IF(W38=" ",0,IF(W38=1,30,IF(W38=2,28,IF(W38=3,26,IF(W38=4,24,IF(W38=5,22,IF(AND(W38&gt;5,W38&lt;25),26-W38,2)))))))</f>
        <v>0</v>
      </c>
      <c r="Y38" s="75"/>
      <c r="Z38" s="74" t="str">
        <f>IF(SUMIF(BB$11:BB$57,$C38,BA$11:BA$57)=0," ",SUMIF(BB$11:BB$57,$C38,BA$11:BA$57))</f>
        <v xml:space="preserve"> </v>
      </c>
      <c r="AA38" s="74">
        <f>IF(Z38=" ",0,IF(Z38=1,30,IF(Z38=2,28,IF(Z38=3,26,IF(Z38=4,24,IF(Z38=5,22,IF(AND(Z38&gt;5,Z38&lt;25),26-Z38,2)))))))</f>
        <v>0</v>
      </c>
      <c r="AB38" s="75"/>
      <c r="AC38" s="74" t="str">
        <f>IF(SUMIF(BE$11:BE$57,$C38,BD$11:BD$57)=0," ",SUMIF(BE$11:BE$57,$C38,BD$11:BD$57))</f>
        <v xml:space="preserve"> </v>
      </c>
      <c r="AD38" s="74">
        <f>IF(AC38=" ",0,IF(AC38=1,30,IF(AC38=2,28,IF(AC38=3,26,IF(AC38=4,24,IF(AC38=5,22,IF(AND(AC38&gt;5,AC38&lt;25),26-AC38,2)))))))</f>
        <v>0</v>
      </c>
      <c r="AE38" s="73">
        <f t="shared" ref="AE38" si="40">I38+L38+O38+R38+U38+X38+AA38+AD38</f>
        <v>0</v>
      </c>
      <c r="AG38" s="73">
        <f t="shared" ref="AG38" si="41">AE38-MIN(I38,L38,O38,R38,U38,X38,AA38,AD38)</f>
        <v>0</v>
      </c>
    </row>
    <row r="40" spans="1:57" x14ac:dyDescent="0.15">
      <c r="M40" s="76"/>
    </row>
    <row r="46" spans="1:57" ht="20" x14ac:dyDescent="0.2">
      <c r="C46" t="s">
        <v>0</v>
      </c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57" ht="18" x14ac:dyDescent="0.2">
      <c r="AI47" s="297" t="s">
        <v>3</v>
      </c>
      <c r="AJ47" s="297"/>
      <c r="AK47" s="297"/>
      <c r="AL47" s="297"/>
      <c r="AM47" s="297"/>
      <c r="AN47" s="297"/>
      <c r="AO47" s="297"/>
      <c r="AP47" s="297"/>
      <c r="AQ47" s="297"/>
      <c r="AR47" s="297"/>
      <c r="AS47" s="297"/>
      <c r="AT47" s="297"/>
      <c r="AU47" s="297"/>
      <c r="AV47" s="297"/>
      <c r="AW47" s="297"/>
      <c r="AX47" s="297"/>
      <c r="AY47" s="297"/>
      <c r="AZ47" s="297"/>
      <c r="BA47" s="297"/>
      <c r="BB47" s="297"/>
      <c r="BD47" s="1"/>
      <c r="BE47" s="1"/>
    </row>
    <row r="49" spans="1:57" ht="14" x14ac:dyDescent="0.15">
      <c r="D49" s="4" t="s">
        <v>128</v>
      </c>
      <c r="E49" s="5" t="s">
        <v>92</v>
      </c>
    </row>
    <row r="50" spans="1:57" ht="14" x14ac:dyDescent="0.15">
      <c r="D50" s="4" t="s">
        <v>129</v>
      </c>
    </row>
    <row r="51" spans="1:57" ht="14" thickBot="1" x14ac:dyDescent="0.2"/>
    <row r="52" spans="1:57" x14ac:dyDescent="0.15">
      <c r="A52" s="7"/>
      <c r="B52" s="7"/>
      <c r="G52" s="298" t="s">
        <v>12</v>
      </c>
      <c r="H52" s="299"/>
      <c r="I52" s="300"/>
      <c r="J52" s="301" t="s">
        <v>13</v>
      </c>
      <c r="K52" s="302"/>
      <c r="L52" s="303"/>
      <c r="M52" s="304" t="s">
        <v>14</v>
      </c>
      <c r="N52" s="305"/>
      <c r="O52" s="306"/>
      <c r="P52" s="307" t="s">
        <v>15</v>
      </c>
      <c r="Q52" s="307"/>
      <c r="R52" s="307"/>
      <c r="S52" s="308" t="s">
        <v>16</v>
      </c>
      <c r="T52" s="308"/>
      <c r="U52" s="308"/>
      <c r="V52" s="309" t="s">
        <v>17</v>
      </c>
      <c r="W52" s="309"/>
      <c r="X52" s="309"/>
      <c r="Y52" s="310" t="s">
        <v>18</v>
      </c>
      <c r="Z52" s="310"/>
      <c r="AA52" s="310"/>
      <c r="AB52" s="311" t="s">
        <v>19</v>
      </c>
      <c r="AC52" s="311"/>
      <c r="AD52" s="311"/>
      <c r="AE52" s="7"/>
      <c r="AF52" s="7"/>
    </row>
    <row r="53" spans="1:57" x14ac:dyDescent="0.15">
      <c r="A53" s="7"/>
      <c r="B53" s="7"/>
      <c r="G53" s="281" t="s">
        <v>2</v>
      </c>
      <c r="H53" s="281"/>
      <c r="I53" s="281"/>
      <c r="J53" s="282" t="s">
        <v>4</v>
      </c>
      <c r="K53" s="282"/>
      <c r="L53" s="282"/>
      <c r="M53" s="283" t="s">
        <v>6</v>
      </c>
      <c r="N53" s="283"/>
      <c r="O53" s="283"/>
      <c r="P53" s="284" t="s">
        <v>9</v>
      </c>
      <c r="Q53" s="284"/>
      <c r="R53" s="284"/>
      <c r="S53" s="285" t="s">
        <v>10</v>
      </c>
      <c r="T53" s="285"/>
      <c r="U53" s="285"/>
      <c r="V53" s="286" t="s">
        <v>20</v>
      </c>
      <c r="W53" s="286"/>
      <c r="X53" s="286"/>
      <c r="Y53" s="287" t="s">
        <v>22</v>
      </c>
      <c r="Z53" s="287"/>
      <c r="AA53" s="287"/>
      <c r="AB53" s="288" t="s">
        <v>23</v>
      </c>
      <c r="AC53" s="288"/>
      <c r="AD53" s="288"/>
      <c r="AE53" s="7"/>
      <c r="AF53" s="7"/>
    </row>
    <row r="54" spans="1:57" ht="14" thickBot="1" x14ac:dyDescent="0.2">
      <c r="A54" s="7"/>
      <c r="B54" s="7"/>
      <c r="G54" s="289">
        <v>44590</v>
      </c>
      <c r="H54" s="289"/>
      <c r="I54" s="289"/>
      <c r="J54" s="290">
        <v>44597</v>
      </c>
      <c r="K54" s="290"/>
      <c r="L54" s="290"/>
      <c r="M54" s="291">
        <v>44604</v>
      </c>
      <c r="N54" s="291"/>
      <c r="O54" s="291"/>
      <c r="P54" s="292">
        <v>44632</v>
      </c>
      <c r="Q54" s="292"/>
      <c r="R54" s="292"/>
      <c r="S54" s="293">
        <v>44646</v>
      </c>
      <c r="T54" s="293"/>
      <c r="U54" s="293"/>
      <c r="V54" s="294">
        <v>44695</v>
      </c>
      <c r="W54" s="294"/>
      <c r="X54" s="294"/>
      <c r="Y54" s="295">
        <v>44723</v>
      </c>
      <c r="Z54" s="295"/>
      <c r="AA54" s="295"/>
      <c r="AB54" s="296">
        <v>44730</v>
      </c>
      <c r="AC54" s="296"/>
      <c r="AD54" s="296"/>
      <c r="AE54" s="7"/>
      <c r="AF54" s="7"/>
    </row>
    <row r="55" spans="1:57" ht="87" thickBot="1" x14ac:dyDescent="0.2">
      <c r="A55" s="11" t="s">
        <v>25</v>
      </c>
      <c r="B55" s="12" t="s">
        <v>26</v>
      </c>
      <c r="C55" s="13" t="s">
        <v>27</v>
      </c>
      <c r="D55" s="13" t="s">
        <v>28</v>
      </c>
      <c r="E55" s="13" t="s">
        <v>29</v>
      </c>
      <c r="F55" s="13" t="s">
        <v>30</v>
      </c>
      <c r="G55" s="14" t="s">
        <v>31</v>
      </c>
      <c r="H55" s="77" t="s">
        <v>32</v>
      </c>
      <c r="I55" s="16" t="s">
        <v>33</v>
      </c>
      <c r="J55" s="17" t="s">
        <v>77</v>
      </c>
      <c r="K55" s="18" t="s">
        <v>35</v>
      </c>
      <c r="L55" s="19" t="s">
        <v>36</v>
      </c>
      <c r="M55" s="20" t="s">
        <v>37</v>
      </c>
      <c r="N55" s="21" t="s">
        <v>38</v>
      </c>
      <c r="O55" s="22" t="s">
        <v>39</v>
      </c>
      <c r="P55" s="23" t="s">
        <v>40</v>
      </c>
      <c r="Q55" s="78" t="s">
        <v>41</v>
      </c>
      <c r="R55" s="25" t="s">
        <v>42</v>
      </c>
      <c r="S55" s="26" t="s">
        <v>43</v>
      </c>
      <c r="T55" s="79" t="s">
        <v>44</v>
      </c>
      <c r="U55" s="28" t="s">
        <v>45</v>
      </c>
      <c r="V55" s="29" t="s">
        <v>46</v>
      </c>
      <c r="W55" s="30" t="s">
        <v>47</v>
      </c>
      <c r="X55" s="31" t="s">
        <v>48</v>
      </c>
      <c r="Y55" s="32" t="s">
        <v>49</v>
      </c>
      <c r="Z55" s="33" t="s">
        <v>50</v>
      </c>
      <c r="AA55" s="34" t="s">
        <v>51</v>
      </c>
      <c r="AB55" s="225" t="s">
        <v>52</v>
      </c>
      <c r="AC55" s="226" t="s">
        <v>53</v>
      </c>
      <c r="AD55" s="227" t="s">
        <v>54</v>
      </c>
      <c r="AE55" s="12" t="s">
        <v>26</v>
      </c>
      <c r="AF55" s="35" t="s">
        <v>335</v>
      </c>
      <c r="AG55" s="12" t="s">
        <v>55</v>
      </c>
      <c r="AI55" s="15" t="s">
        <v>32</v>
      </c>
      <c r="AJ55" s="15" t="s">
        <v>56</v>
      </c>
      <c r="AL55" s="18" t="s">
        <v>35</v>
      </c>
      <c r="AM55" s="18" t="s">
        <v>57</v>
      </c>
      <c r="AO55" s="36" t="s">
        <v>38</v>
      </c>
      <c r="AP55" s="36" t="s">
        <v>58</v>
      </c>
      <c r="AR55" s="24" t="s">
        <v>41</v>
      </c>
      <c r="AS55" s="24" t="s">
        <v>59</v>
      </c>
      <c r="AU55" s="27" t="s">
        <v>44</v>
      </c>
      <c r="AV55" s="27" t="s">
        <v>60</v>
      </c>
      <c r="AX55" s="30" t="s">
        <v>47</v>
      </c>
      <c r="AY55" s="30" t="s">
        <v>61</v>
      </c>
      <c r="BA55" s="37" t="s">
        <v>50</v>
      </c>
      <c r="BB55" s="37" t="s">
        <v>62</v>
      </c>
      <c r="BD55" s="226" t="s">
        <v>53</v>
      </c>
      <c r="BE55" s="226" t="s">
        <v>63</v>
      </c>
    </row>
    <row r="56" spans="1:57" x14ac:dyDescent="0.15">
      <c r="A56" s="38">
        <v>1</v>
      </c>
      <c r="B56" s="39">
        <f t="shared" ref="B56:B62" si="42">AE56</f>
        <v>86</v>
      </c>
      <c r="C56" s="39">
        <v>181</v>
      </c>
      <c r="D56" s="41" t="s">
        <v>130</v>
      </c>
      <c r="E56" s="42" t="s">
        <v>116</v>
      </c>
      <c r="F56" s="42" t="s">
        <v>352</v>
      </c>
      <c r="G56" s="43">
        <v>1</v>
      </c>
      <c r="H56" s="80">
        <v>1</v>
      </c>
      <c r="I56" s="45">
        <f t="shared" ref="I56:I62" si="43">IF(H56=" ",0,IF(H56=1,30,IF(H56=2,28,IF(H56=3,26,IF(H56=4,24,IF(H56=5,22,IF(AND(H56&gt;5,H56&lt;25),26-H56,2)))))))</f>
        <v>30</v>
      </c>
      <c r="J56" s="46">
        <v>1</v>
      </c>
      <c r="K56" s="47">
        <v>3</v>
      </c>
      <c r="L56" s="48">
        <f t="shared" ref="L56:L62" si="44">IF(K56=" ",0,IF(K56=1,30,IF(K56=2,28,IF(K56=3,26,IF(K56=4,24,IF(K56=5,22,IF(AND(K56&gt;5,K56&lt;25),26-K56,2)))))))</f>
        <v>26</v>
      </c>
      <c r="M56" s="49" t="s">
        <v>1</v>
      </c>
      <c r="N56" s="82" t="str">
        <f>IF(SUMIF(AP$56:AP$63,$C56,AO$56:AO$63)=0," ",SUMIF(AP$56:AP$63,$C56,AO$56:AO$63))</f>
        <v xml:space="preserve"> </v>
      </c>
      <c r="O56" s="83">
        <f t="shared" ref="O56:O62" si="45">IF(N56=" ",0,IF(N56=1,30,IF(N56=2,28,IF(N56=3,26,IF(N56=4,24,IF(N56=5,22,IF(AND(N56&gt;5,N56&lt;25),26-N56,2)))))))</f>
        <v>0</v>
      </c>
      <c r="P56" s="52" t="s">
        <v>1</v>
      </c>
      <c r="Q56" s="84" t="s">
        <v>1</v>
      </c>
      <c r="R56" s="54">
        <f t="shared" ref="R56:R62" si="46">IF(Q56=" ",0,IF(Q56=1,30,IF(Q56=2,28,IF(Q56=3,26,IF(Q56=4,24,IF(Q56=5,22,IF(AND(Q56&gt;5,Q56&lt;25),26-Q56,2)))))))</f>
        <v>0</v>
      </c>
      <c r="S56" s="55">
        <v>1</v>
      </c>
      <c r="T56" s="85">
        <f t="shared" ref="T56:T64" si="47">IF(SUMIF(AV$56:AV$63,$C56,AU$56:AU$63)=0," ",SUMIF(AV$56:AV$63,$C56,AU$56:AU$63))</f>
        <v>1</v>
      </c>
      <c r="U56" s="57">
        <f t="shared" ref="U56:U62" si="48">IF(T56=" ",0,IF(T56=1,30,IF(T56=2,28,IF(T56=3,26,IF(T56=4,24,IF(T56=5,22,IF(AND(T56&gt;5,T56&lt;25),26-T56,2)))))))</f>
        <v>30</v>
      </c>
      <c r="V56" s="58"/>
      <c r="W56" s="59" t="str">
        <f t="shared" ref="W56:W63" si="49">IF(SUMIF(AY$56:AY$63,$C56,AX$56:AX$63)=0," ",SUMIF(AY$56:AY$63,$C56,AX$56:AX$63))</f>
        <v xml:space="preserve"> </v>
      </c>
      <c r="X56" s="60">
        <f t="shared" ref="X56:X62" si="50">IF(W56=" ",0,IF(W56=1,30,IF(W56=2,28,IF(W56=3,26,IF(W56=4,24,IF(W56=5,22,IF(AND(W56&gt;5,W56&lt;25),26-W56,2)))))))</f>
        <v>0</v>
      </c>
      <c r="Y56" s="61"/>
      <c r="Z56" s="62" t="str">
        <f t="shared" ref="Z56:Z63" si="51">IF(SUMIF(BB$56:BB$63,$C56,BA$56:BA$63)=0," ",SUMIF(BB$56:BB$63,$C56,BA$56:BA$63))</f>
        <v xml:space="preserve"> </v>
      </c>
      <c r="AA56" s="86">
        <f t="shared" ref="AA56:AA62" si="52">IF(Z56=" ",0,IF(Z56=1,30,IF(Z56=2,28,IF(Z56=3,26,IF(Z56=4,24,IF(Z56=5,22,IF(AND(Z56&gt;5,Z56&lt;25),26-Z56,2)))))))</f>
        <v>0</v>
      </c>
      <c r="AB56" s="228"/>
      <c r="AC56" s="229" t="str">
        <f t="shared" ref="AC56:AC63" si="53">IF(SUMIF(BE$56:BE$63,$C56,BD$56:BD$63)=0," ",SUMIF(BE$56:BE$63,$C56,BD$56:BD$63))</f>
        <v xml:space="preserve"> </v>
      </c>
      <c r="AD56" s="230">
        <f t="shared" ref="AD56:AD62" si="54">IF(AC56=" ",0,IF(AC56=1,30,IF(AC56=2,28,IF(AC56=3,26,IF(AC56=4,24,IF(AC56=5,22,IF(AND(AC56&gt;5,AC56&lt;25),26-AC56,2)))))))</f>
        <v>0</v>
      </c>
      <c r="AE56" s="39">
        <f t="shared" ref="AE56:AE62" si="55">I56+L56+O56+R56+U56+X56+AA56+AD56</f>
        <v>86</v>
      </c>
      <c r="AF56" s="64">
        <f t="shared" ref="AF56:AF61" si="56">A56</f>
        <v>1</v>
      </c>
      <c r="AG56" s="39">
        <f t="shared" ref="AG56:AG61" si="57">AE56-MIN(I56,L56,O56,R56,U56,X56,AA56,AD56)</f>
        <v>86</v>
      </c>
      <c r="AI56" s="44">
        <v>1</v>
      </c>
      <c r="AJ56" s="44"/>
      <c r="AL56" s="47">
        <v>1</v>
      </c>
      <c r="AM56" s="47"/>
      <c r="AO56" s="65">
        <v>1</v>
      </c>
      <c r="AP56" s="65"/>
      <c r="AR56" s="53">
        <v>1</v>
      </c>
      <c r="AS56" s="53"/>
      <c r="AU56" s="56">
        <v>1</v>
      </c>
      <c r="AV56" s="56">
        <v>181</v>
      </c>
      <c r="AX56" s="59">
        <v>1</v>
      </c>
      <c r="AY56" s="59"/>
      <c r="BA56" s="66">
        <v>1</v>
      </c>
      <c r="BB56" s="66"/>
      <c r="BD56" s="229">
        <v>1</v>
      </c>
      <c r="BE56" s="229"/>
    </row>
    <row r="57" spans="1:57" x14ac:dyDescent="0.15">
      <c r="A57" s="38">
        <v>2</v>
      </c>
      <c r="B57" s="39">
        <f t="shared" si="42"/>
        <v>28</v>
      </c>
      <c r="C57" s="39">
        <v>183</v>
      </c>
      <c r="D57" s="41" t="s">
        <v>358</v>
      </c>
      <c r="E57" s="238" t="s">
        <v>65</v>
      </c>
      <c r="F57" s="42" t="s">
        <v>352</v>
      </c>
      <c r="G57" s="43">
        <v>0</v>
      </c>
      <c r="H57" s="44" t="str">
        <f>IF(SUMIF(AJ$56:AJ$63,$C57,AI$56:AI$63)=0," ",SUMIF(AJ$56:AJ$63,$C57,AI$56:AI$63))</f>
        <v xml:space="preserve"> </v>
      </c>
      <c r="I57" s="45">
        <f t="shared" si="43"/>
        <v>0</v>
      </c>
      <c r="J57" s="46">
        <v>0</v>
      </c>
      <c r="K57" s="47" t="str">
        <f>IF(SUMIF(AM$56:AM$63,$C57,AL$56:AL$63)=0," ",SUMIF(AM$56:AM$63,$C57,AL$56:AL$63))</f>
        <v xml:space="preserve"> </v>
      </c>
      <c r="L57" s="48">
        <f t="shared" si="44"/>
        <v>0</v>
      </c>
      <c r="M57" s="49">
        <v>0</v>
      </c>
      <c r="N57" s="50" t="str">
        <f>IF(SUMIF(AP$56:AP$63,$C57,AO$56:AO$63)=0," ",SUMIF(AP$56:AP$63,$C57,AO$56:AO$63))</f>
        <v xml:space="preserve"> </v>
      </c>
      <c r="O57" s="83">
        <f t="shared" si="45"/>
        <v>0</v>
      </c>
      <c r="P57" s="52"/>
      <c r="Q57" s="53" t="s">
        <v>1</v>
      </c>
      <c r="R57" s="54">
        <f t="shared" si="46"/>
        <v>0</v>
      </c>
      <c r="S57" s="55">
        <v>1</v>
      </c>
      <c r="T57" s="56">
        <f t="shared" si="47"/>
        <v>2</v>
      </c>
      <c r="U57" s="57">
        <f t="shared" si="48"/>
        <v>28</v>
      </c>
      <c r="V57" s="58"/>
      <c r="W57" s="59" t="str">
        <f t="shared" si="49"/>
        <v xml:space="preserve"> </v>
      </c>
      <c r="X57" s="60">
        <f t="shared" si="50"/>
        <v>0</v>
      </c>
      <c r="Y57" s="61"/>
      <c r="Z57" s="62" t="str">
        <f t="shared" si="51"/>
        <v xml:space="preserve"> </v>
      </c>
      <c r="AA57" s="86">
        <f t="shared" si="52"/>
        <v>0</v>
      </c>
      <c r="AB57" s="228"/>
      <c r="AC57" s="229" t="str">
        <f t="shared" si="53"/>
        <v xml:space="preserve"> </v>
      </c>
      <c r="AD57" s="230">
        <f t="shared" si="54"/>
        <v>0</v>
      </c>
      <c r="AE57" s="39">
        <f t="shared" si="55"/>
        <v>28</v>
      </c>
      <c r="AF57" s="64">
        <f t="shared" si="56"/>
        <v>2</v>
      </c>
      <c r="AG57" s="39">
        <f t="shared" si="57"/>
        <v>28</v>
      </c>
      <c r="AI57" s="44">
        <v>2</v>
      </c>
      <c r="AJ57" s="44"/>
      <c r="AL57" s="47">
        <v>2</v>
      </c>
      <c r="AM57" s="47"/>
      <c r="AO57" s="65">
        <v>2</v>
      </c>
      <c r="AP57" s="65"/>
      <c r="AR57" s="53">
        <v>2</v>
      </c>
      <c r="AS57" s="53"/>
      <c r="AU57" s="56">
        <v>2</v>
      </c>
      <c r="AV57" s="56">
        <v>183</v>
      </c>
      <c r="AX57" s="59">
        <v>2</v>
      </c>
      <c r="AY57" s="59"/>
      <c r="BA57" s="66">
        <v>2</v>
      </c>
      <c r="BB57" s="66"/>
      <c r="BD57" s="229">
        <v>2</v>
      </c>
      <c r="BE57" s="229"/>
    </row>
    <row r="58" spans="1:57" x14ac:dyDescent="0.15">
      <c r="A58" s="38">
        <v>3</v>
      </c>
      <c r="B58" s="39">
        <f t="shared" si="42"/>
        <v>56</v>
      </c>
      <c r="C58" s="39">
        <v>182</v>
      </c>
      <c r="D58" s="41" t="s">
        <v>338</v>
      </c>
      <c r="E58" s="42" t="s">
        <v>82</v>
      </c>
      <c r="F58" s="42" t="s">
        <v>354</v>
      </c>
      <c r="G58" s="43"/>
      <c r="H58" s="44" t="str">
        <f>IF(SUMIF(AJ$56:AJ$63,$C58,AI$56:AI$63)=0," ",SUMIF(AJ$56:AJ$63,$C58,AI$56:AI$63))</f>
        <v xml:space="preserve"> </v>
      </c>
      <c r="I58" s="45">
        <f t="shared" si="43"/>
        <v>0</v>
      </c>
      <c r="J58" s="46"/>
      <c r="K58" s="47" t="str">
        <f>IF(SUMIF(AM$56:AM$63,$C58,AL$56:AL$63)=0," ",SUMIF(AM$56:AM$63,$C58,AL$56:AL$63))</f>
        <v xml:space="preserve"> </v>
      </c>
      <c r="L58" s="48">
        <f t="shared" si="44"/>
        <v>0</v>
      </c>
      <c r="M58" s="49"/>
      <c r="N58" s="50" t="str">
        <f>IF(SUMIF(AP$56:AP$63,$C58,AO$56:AO$63)=0," ",SUMIF(AP$56:AP$63,$C58,AO$56:AO$63))</f>
        <v xml:space="preserve"> </v>
      </c>
      <c r="O58" s="83">
        <f t="shared" si="45"/>
        <v>0</v>
      </c>
      <c r="P58" s="52">
        <v>1</v>
      </c>
      <c r="Q58" s="53">
        <v>1</v>
      </c>
      <c r="R58" s="54">
        <f t="shared" si="46"/>
        <v>30</v>
      </c>
      <c r="S58" s="55">
        <v>1</v>
      </c>
      <c r="T58" s="56">
        <f t="shared" si="47"/>
        <v>3</v>
      </c>
      <c r="U58" s="57">
        <f t="shared" si="48"/>
        <v>26</v>
      </c>
      <c r="V58" s="58"/>
      <c r="W58" s="59" t="str">
        <f t="shared" si="49"/>
        <v xml:space="preserve"> </v>
      </c>
      <c r="X58" s="60">
        <f t="shared" si="50"/>
        <v>0</v>
      </c>
      <c r="Y58" s="61"/>
      <c r="Z58" s="62" t="str">
        <f t="shared" si="51"/>
        <v xml:space="preserve"> </v>
      </c>
      <c r="AA58" s="86">
        <f t="shared" si="52"/>
        <v>0</v>
      </c>
      <c r="AB58" s="228"/>
      <c r="AC58" s="229" t="str">
        <f t="shared" si="53"/>
        <v xml:space="preserve"> </v>
      </c>
      <c r="AD58" s="230">
        <f t="shared" si="54"/>
        <v>0</v>
      </c>
      <c r="AE58" s="39">
        <f t="shared" si="55"/>
        <v>56</v>
      </c>
      <c r="AF58" s="64">
        <f t="shared" si="56"/>
        <v>3</v>
      </c>
      <c r="AG58" s="39">
        <f t="shared" si="57"/>
        <v>56</v>
      </c>
      <c r="AI58" s="44">
        <v>3</v>
      </c>
      <c r="AJ58" s="44"/>
      <c r="AL58" s="47">
        <v>3</v>
      </c>
      <c r="AM58" s="47"/>
      <c r="AO58" s="65">
        <v>3</v>
      </c>
      <c r="AP58" s="65"/>
      <c r="AR58" s="53">
        <v>3</v>
      </c>
      <c r="AS58" s="53"/>
      <c r="AU58" s="56">
        <v>3</v>
      </c>
      <c r="AV58" s="56">
        <v>182</v>
      </c>
      <c r="AX58" s="59">
        <v>3</v>
      </c>
      <c r="AY58" s="59"/>
      <c r="BA58" s="66">
        <v>3</v>
      </c>
      <c r="BB58" s="66"/>
      <c r="BD58" s="229">
        <v>3</v>
      </c>
      <c r="BE58" s="229"/>
    </row>
    <row r="59" spans="1:57" x14ac:dyDescent="0.15">
      <c r="A59" s="38">
        <v>4</v>
      </c>
      <c r="B59" s="39">
        <f t="shared" si="42"/>
        <v>104</v>
      </c>
      <c r="C59" s="39">
        <v>180</v>
      </c>
      <c r="D59" s="237" t="s">
        <v>133</v>
      </c>
      <c r="E59" s="42" t="s">
        <v>116</v>
      </c>
      <c r="F59" s="42" t="s">
        <v>352</v>
      </c>
      <c r="G59" s="43">
        <v>0</v>
      </c>
      <c r="H59" s="87" t="str">
        <f>IF(SUMIF(AJ$56:AJ$63,$C59,AI$56:AI$63)=0," ",SUMIF(AJ$56:AJ$63,$C59,AI$56:AI$63))</f>
        <v xml:space="preserve"> </v>
      </c>
      <c r="I59" s="45">
        <f t="shared" si="43"/>
        <v>0</v>
      </c>
      <c r="J59" s="46">
        <v>1</v>
      </c>
      <c r="K59" s="47">
        <v>4</v>
      </c>
      <c r="L59" s="48">
        <f t="shared" si="44"/>
        <v>24</v>
      </c>
      <c r="M59" s="49">
        <v>1</v>
      </c>
      <c r="N59" s="50">
        <v>2</v>
      </c>
      <c r="O59" s="83">
        <f t="shared" si="45"/>
        <v>28</v>
      </c>
      <c r="P59" s="52">
        <v>1</v>
      </c>
      <c r="Q59" s="53">
        <v>2</v>
      </c>
      <c r="R59" s="54">
        <f t="shared" si="46"/>
        <v>28</v>
      </c>
      <c r="S59" s="55">
        <v>1</v>
      </c>
      <c r="T59" s="56">
        <f t="shared" si="47"/>
        <v>4</v>
      </c>
      <c r="U59" s="57">
        <f t="shared" si="48"/>
        <v>24</v>
      </c>
      <c r="V59" s="58" t="s">
        <v>1</v>
      </c>
      <c r="W59" s="59" t="str">
        <f t="shared" si="49"/>
        <v xml:space="preserve"> </v>
      </c>
      <c r="X59" s="60">
        <f t="shared" si="50"/>
        <v>0</v>
      </c>
      <c r="Y59" s="61" t="s">
        <v>1</v>
      </c>
      <c r="Z59" s="62" t="str">
        <f t="shared" si="51"/>
        <v xml:space="preserve"> </v>
      </c>
      <c r="AA59" s="86">
        <f t="shared" si="52"/>
        <v>0</v>
      </c>
      <c r="AB59" s="228" t="s">
        <v>1</v>
      </c>
      <c r="AC59" s="229" t="str">
        <f t="shared" si="53"/>
        <v xml:space="preserve"> </v>
      </c>
      <c r="AD59" s="230">
        <f t="shared" si="54"/>
        <v>0</v>
      </c>
      <c r="AE59" s="39">
        <f t="shared" si="55"/>
        <v>104</v>
      </c>
      <c r="AF59" s="64">
        <f t="shared" si="56"/>
        <v>4</v>
      </c>
      <c r="AG59" s="39">
        <f t="shared" si="57"/>
        <v>104</v>
      </c>
      <c r="AI59" s="44">
        <v>4</v>
      </c>
      <c r="AJ59" s="44"/>
      <c r="AL59" s="47">
        <v>4</v>
      </c>
      <c r="AM59" s="47"/>
      <c r="AO59" s="65">
        <v>4</v>
      </c>
      <c r="AP59" s="65"/>
      <c r="AR59" s="53">
        <v>4</v>
      </c>
      <c r="AS59" s="53"/>
      <c r="AU59" s="56">
        <v>4</v>
      </c>
      <c r="AV59" s="56">
        <v>180</v>
      </c>
      <c r="AX59" s="59">
        <v>4</v>
      </c>
      <c r="AY59" s="59"/>
      <c r="BA59" s="66">
        <v>4</v>
      </c>
      <c r="BB59" s="66"/>
      <c r="BD59" s="229">
        <v>4</v>
      </c>
      <c r="BE59" s="229"/>
    </row>
    <row r="60" spans="1:57" x14ac:dyDescent="0.15">
      <c r="A60" s="38">
        <v>5</v>
      </c>
      <c r="B60" s="39">
        <f t="shared" si="42"/>
        <v>30</v>
      </c>
      <c r="C60" s="39"/>
      <c r="D60" s="237" t="s">
        <v>328</v>
      </c>
      <c r="E60" s="42" t="s">
        <v>329</v>
      </c>
      <c r="F60" s="42" t="s">
        <v>354</v>
      </c>
      <c r="G60" s="43">
        <v>0</v>
      </c>
      <c r="H60" s="44" t="str">
        <f>IF(SUMIF(AJ$56:AJ$63,$C60,AI$56:AI$63)=0," ",SUMIF(AJ$56:AJ$63,$C60,AI$56:AI$63))</f>
        <v xml:space="preserve"> </v>
      </c>
      <c r="I60" s="45">
        <f t="shared" si="43"/>
        <v>0</v>
      </c>
      <c r="J60" s="46">
        <v>0</v>
      </c>
      <c r="K60" s="47" t="s">
        <v>1</v>
      </c>
      <c r="L60" s="48">
        <f t="shared" si="44"/>
        <v>0</v>
      </c>
      <c r="M60" s="49">
        <v>1</v>
      </c>
      <c r="N60" s="50">
        <v>1</v>
      </c>
      <c r="O60" s="83">
        <f t="shared" si="45"/>
        <v>30</v>
      </c>
      <c r="P60" s="52" t="s">
        <v>1</v>
      </c>
      <c r="Q60" s="53" t="s">
        <v>1</v>
      </c>
      <c r="R60" s="54">
        <f t="shared" si="46"/>
        <v>0</v>
      </c>
      <c r="S60" s="55"/>
      <c r="T60" s="56" t="str">
        <f t="shared" si="47"/>
        <v xml:space="preserve"> </v>
      </c>
      <c r="U60" s="57">
        <f t="shared" si="48"/>
        <v>0</v>
      </c>
      <c r="V60" s="58" t="s">
        <v>1</v>
      </c>
      <c r="W60" s="59" t="str">
        <f t="shared" si="49"/>
        <v xml:space="preserve"> </v>
      </c>
      <c r="X60" s="60">
        <f t="shared" si="50"/>
        <v>0</v>
      </c>
      <c r="Y60" s="61" t="s">
        <v>1</v>
      </c>
      <c r="Z60" s="62" t="str">
        <f t="shared" si="51"/>
        <v xml:space="preserve"> </v>
      </c>
      <c r="AA60" s="86">
        <f t="shared" si="52"/>
        <v>0</v>
      </c>
      <c r="AB60" s="228" t="s">
        <v>1</v>
      </c>
      <c r="AC60" s="229" t="str">
        <f t="shared" si="53"/>
        <v xml:space="preserve"> </v>
      </c>
      <c r="AD60" s="230">
        <f t="shared" si="54"/>
        <v>0</v>
      </c>
      <c r="AE60" s="39">
        <f t="shared" si="55"/>
        <v>30</v>
      </c>
      <c r="AF60" s="64">
        <f t="shared" si="56"/>
        <v>5</v>
      </c>
      <c r="AG60" s="39">
        <f t="shared" si="57"/>
        <v>30</v>
      </c>
      <c r="AI60" s="44">
        <v>5</v>
      </c>
      <c r="AJ60" s="44"/>
      <c r="AL60" s="47">
        <v>5</v>
      </c>
      <c r="AM60" s="47"/>
      <c r="AO60" s="65">
        <v>5</v>
      </c>
      <c r="AP60" s="65"/>
      <c r="AR60" s="53">
        <v>5</v>
      </c>
      <c r="AS60" s="53"/>
      <c r="AU60" s="56">
        <v>5</v>
      </c>
      <c r="AV60" s="56"/>
      <c r="AX60" s="59">
        <v>5</v>
      </c>
      <c r="AY60" s="59"/>
      <c r="BA60" s="66">
        <v>5</v>
      </c>
      <c r="BB60" s="66"/>
      <c r="BD60" s="229">
        <v>5</v>
      </c>
      <c r="BE60" s="229"/>
    </row>
    <row r="61" spans="1:57" x14ac:dyDescent="0.15">
      <c r="A61" s="38">
        <v>6</v>
      </c>
      <c r="B61" s="39">
        <f t="shared" si="42"/>
        <v>30</v>
      </c>
      <c r="C61" s="39"/>
      <c r="D61" s="41" t="s">
        <v>131</v>
      </c>
      <c r="E61" s="42" t="s">
        <v>69</v>
      </c>
      <c r="F61" s="42" t="s">
        <v>69</v>
      </c>
      <c r="G61" s="43">
        <v>0</v>
      </c>
      <c r="H61" s="44" t="s">
        <v>1</v>
      </c>
      <c r="I61" s="45">
        <f t="shared" si="43"/>
        <v>0</v>
      </c>
      <c r="J61" s="46">
        <v>1</v>
      </c>
      <c r="K61" s="47">
        <v>1</v>
      </c>
      <c r="L61" s="48">
        <f t="shared" si="44"/>
        <v>30</v>
      </c>
      <c r="M61" s="49" t="s">
        <v>1</v>
      </c>
      <c r="N61" s="50" t="str">
        <f>IF(SUMIF(AP$56:AP$63,$C61,AO$56:AO$63)=0," ",SUMIF(AP$56:AP$63,$C61,AO$56:AO$63))</f>
        <v xml:space="preserve"> </v>
      </c>
      <c r="O61" s="83">
        <f t="shared" si="45"/>
        <v>0</v>
      </c>
      <c r="P61" s="52" t="s">
        <v>1</v>
      </c>
      <c r="Q61" s="53" t="s">
        <v>1</v>
      </c>
      <c r="R61" s="54">
        <f t="shared" si="46"/>
        <v>0</v>
      </c>
      <c r="S61" s="55"/>
      <c r="T61" s="56" t="str">
        <f t="shared" si="47"/>
        <v xml:space="preserve"> </v>
      </c>
      <c r="U61" s="57">
        <f t="shared" si="48"/>
        <v>0</v>
      </c>
      <c r="V61" s="58"/>
      <c r="W61" s="59" t="str">
        <f t="shared" si="49"/>
        <v xml:space="preserve"> </v>
      </c>
      <c r="X61" s="60">
        <f t="shared" si="50"/>
        <v>0</v>
      </c>
      <c r="Y61" s="61"/>
      <c r="Z61" s="62" t="str">
        <f t="shared" si="51"/>
        <v xml:space="preserve"> </v>
      </c>
      <c r="AA61" s="86">
        <f t="shared" si="52"/>
        <v>0</v>
      </c>
      <c r="AB61" s="228"/>
      <c r="AC61" s="229" t="str">
        <f t="shared" si="53"/>
        <v xml:space="preserve"> </v>
      </c>
      <c r="AD61" s="230">
        <f t="shared" si="54"/>
        <v>0</v>
      </c>
      <c r="AE61" s="39">
        <f t="shared" si="55"/>
        <v>30</v>
      </c>
      <c r="AF61" s="64">
        <f t="shared" si="56"/>
        <v>6</v>
      </c>
      <c r="AG61" s="39">
        <f t="shared" si="57"/>
        <v>30</v>
      </c>
      <c r="AI61" s="44">
        <v>6</v>
      </c>
      <c r="AJ61" s="44"/>
      <c r="AL61" s="47">
        <v>6</v>
      </c>
      <c r="AM61" s="47"/>
      <c r="AO61" s="65">
        <v>6</v>
      </c>
      <c r="AP61" s="65"/>
      <c r="AR61" s="53">
        <v>6</v>
      </c>
      <c r="AS61" s="53"/>
      <c r="AU61" s="56">
        <v>6</v>
      </c>
      <c r="AV61" s="56"/>
      <c r="AX61" s="59">
        <v>6</v>
      </c>
      <c r="AY61" s="59"/>
      <c r="BA61" s="66">
        <v>6</v>
      </c>
      <c r="BB61" s="66"/>
      <c r="BD61" s="229">
        <v>6</v>
      </c>
      <c r="BE61" s="229"/>
    </row>
    <row r="62" spans="1:57" x14ac:dyDescent="0.15">
      <c r="A62" s="38">
        <v>7</v>
      </c>
      <c r="B62" s="39">
        <f t="shared" si="42"/>
        <v>28</v>
      </c>
      <c r="C62" s="39"/>
      <c r="D62" s="237" t="s">
        <v>132</v>
      </c>
      <c r="E62" s="259" t="s">
        <v>116</v>
      </c>
      <c r="F62" s="42" t="s">
        <v>352</v>
      </c>
      <c r="G62" s="43">
        <v>0</v>
      </c>
      <c r="H62" s="44" t="s">
        <v>1</v>
      </c>
      <c r="I62" s="45">
        <f t="shared" si="43"/>
        <v>0</v>
      </c>
      <c r="J62" s="46">
        <v>1</v>
      </c>
      <c r="K62" s="47">
        <v>2</v>
      </c>
      <c r="L62" s="48">
        <f t="shared" si="44"/>
        <v>28</v>
      </c>
      <c r="M62" s="49" t="s">
        <v>1</v>
      </c>
      <c r="N62" s="50" t="str">
        <f>IF(SUMIF(AP$56:AP$63,$C62,AO$56:AO$63)=0," ",SUMIF(AP$56:AP$63,$C62,AO$56:AO$63))</f>
        <v xml:space="preserve"> </v>
      </c>
      <c r="O62" s="83">
        <f t="shared" si="45"/>
        <v>0</v>
      </c>
      <c r="P62" s="52"/>
      <c r="Q62" s="53" t="s">
        <v>1</v>
      </c>
      <c r="R62" s="54">
        <f t="shared" si="46"/>
        <v>0</v>
      </c>
      <c r="S62" s="55"/>
      <c r="T62" s="56" t="str">
        <f t="shared" si="47"/>
        <v xml:space="preserve"> </v>
      </c>
      <c r="U62" s="57">
        <f t="shared" si="48"/>
        <v>0</v>
      </c>
      <c r="V62" s="58"/>
      <c r="W62" s="59" t="str">
        <f t="shared" si="49"/>
        <v xml:space="preserve"> </v>
      </c>
      <c r="X62" s="60">
        <f t="shared" si="50"/>
        <v>0</v>
      </c>
      <c r="Y62" s="61"/>
      <c r="Z62" s="62" t="str">
        <f t="shared" si="51"/>
        <v xml:space="preserve"> </v>
      </c>
      <c r="AA62" s="86">
        <f t="shared" si="52"/>
        <v>0</v>
      </c>
      <c r="AB62" s="228"/>
      <c r="AC62" s="229" t="str">
        <f t="shared" si="53"/>
        <v xml:space="preserve"> </v>
      </c>
      <c r="AD62" s="230">
        <f t="shared" si="54"/>
        <v>0</v>
      </c>
      <c r="AE62" s="39">
        <f t="shared" si="55"/>
        <v>28</v>
      </c>
      <c r="AF62" s="64">
        <f t="shared" ref="AF62:AF63" si="58">A62</f>
        <v>7</v>
      </c>
      <c r="AG62" s="39">
        <f t="shared" ref="AG62:AG64" si="59">AE62-MIN(I62,L62,O62,R62,U62,X62,AA62,AD62)</f>
        <v>28</v>
      </c>
      <c r="AI62" s="44">
        <v>7</v>
      </c>
      <c r="AJ62" s="44"/>
      <c r="AL62" s="47">
        <v>7</v>
      </c>
      <c r="AM62" s="47"/>
      <c r="AO62" s="65">
        <v>7</v>
      </c>
      <c r="AP62" s="65"/>
      <c r="AR62" s="53">
        <v>7</v>
      </c>
      <c r="AS62" s="53"/>
      <c r="AU62" s="56">
        <v>7</v>
      </c>
      <c r="AV62" s="56"/>
      <c r="AX62" s="59">
        <v>7</v>
      </c>
      <c r="AY62" s="59"/>
      <c r="BA62" s="66">
        <v>7</v>
      </c>
      <c r="BB62" s="66"/>
      <c r="BD62" s="229">
        <v>7</v>
      </c>
      <c r="BE62" s="229"/>
    </row>
    <row r="63" spans="1:57" ht="14" thickBot="1" x14ac:dyDescent="0.2">
      <c r="A63" s="38">
        <v>8</v>
      </c>
      <c r="B63" s="39">
        <f t="shared" ref="B63" si="60">AE63</f>
        <v>0</v>
      </c>
      <c r="C63" s="39"/>
      <c r="D63" s="41"/>
      <c r="E63" s="42"/>
      <c r="F63" s="42"/>
      <c r="G63" s="43"/>
      <c r="H63" s="44" t="str">
        <f>IF(SUMIF(AJ$56:AJ$63,$C63,AI$56:AI$63)=0," ",SUMIF(AJ$56:AJ$63,$C63,AI$56:AI$63))</f>
        <v xml:space="preserve"> </v>
      </c>
      <c r="I63" s="45">
        <f t="shared" ref="I63" si="61">IF(H63=" ",0,IF(H63=1,30,IF(H63=2,28,IF(H63=3,26,IF(H63=4,24,IF(H63=5,22,IF(AND(H63&gt;5,H63&lt;25),26-H63,2)))))))</f>
        <v>0</v>
      </c>
      <c r="J63" s="46"/>
      <c r="K63" s="47" t="str">
        <f>IF(SUMIF(AM$56:AM$63,$C63,AL$56:AL$63)=0," ",SUMIF(AM$56:AM$63,$C63,AL$56:AL$63))</f>
        <v xml:space="preserve"> </v>
      </c>
      <c r="L63" s="48">
        <f t="shared" ref="L63" si="62">IF(K63=" ",0,IF(K63=1,30,IF(K63=2,28,IF(K63=3,26,IF(K63=4,24,IF(K63=5,22,IF(AND(K63&gt;5,K63&lt;25),26-K63,2)))))))</f>
        <v>0</v>
      </c>
      <c r="M63" s="49"/>
      <c r="N63" s="50" t="str">
        <f>IF(SUMIF(AP$56:AP$63,$C63,AO$56:AO$63)=0," ",SUMIF(AP$56:AP$63,$C63,AO$56:AO$63))</f>
        <v xml:space="preserve"> </v>
      </c>
      <c r="O63" s="83">
        <f t="shared" ref="O63" si="63">IF(N63=" ",0,IF(N63=1,30,IF(N63=2,28,IF(N63=3,26,IF(N63=4,24,IF(N63=5,22,IF(AND(N63&gt;5,N63&lt;25),26-N63,2)))))))</f>
        <v>0</v>
      </c>
      <c r="P63" s="52"/>
      <c r="Q63" s="53" t="s">
        <v>1</v>
      </c>
      <c r="R63" s="54">
        <f t="shared" ref="R63" si="64">IF(Q63=" ",0,IF(Q63=1,30,IF(Q63=2,28,IF(Q63=3,26,IF(Q63=4,24,IF(Q63=5,22,IF(AND(Q63&gt;5,Q63&lt;25),26-Q63,2)))))))</f>
        <v>0</v>
      </c>
      <c r="S63" s="55"/>
      <c r="T63" s="56" t="str">
        <f t="shared" si="47"/>
        <v xml:space="preserve"> </v>
      </c>
      <c r="U63" s="57">
        <f t="shared" ref="U63" si="65">IF(T63=" ",0,IF(T63=1,30,IF(T63=2,28,IF(T63=3,26,IF(T63=4,24,IF(T63=5,22,IF(AND(T63&gt;5,T63&lt;25),26-T63,2)))))))</f>
        <v>0</v>
      </c>
      <c r="V63" s="58"/>
      <c r="W63" s="59" t="str">
        <f t="shared" si="49"/>
        <v xml:space="preserve"> </v>
      </c>
      <c r="X63" s="60">
        <f t="shared" ref="X63" si="66">IF(W63=" ",0,IF(W63=1,30,IF(W63=2,28,IF(W63=3,26,IF(W63=4,24,IF(W63=5,22,IF(AND(W63&gt;5,W63&lt;25),26-W63,2)))))))</f>
        <v>0</v>
      </c>
      <c r="Y63" s="61"/>
      <c r="Z63" s="62" t="str">
        <f t="shared" si="51"/>
        <v xml:space="preserve"> </v>
      </c>
      <c r="AA63" s="86">
        <f t="shared" ref="AA63" si="67">IF(Z63=" ",0,IF(Z63=1,30,IF(Z63=2,28,IF(Z63=3,26,IF(Z63=4,24,IF(Z63=5,22,IF(AND(Z63&gt;5,Z63&lt;25),26-Z63,2)))))))</f>
        <v>0</v>
      </c>
      <c r="AB63" s="228"/>
      <c r="AC63" s="229" t="str">
        <f t="shared" si="53"/>
        <v xml:space="preserve"> </v>
      </c>
      <c r="AD63" s="230">
        <f t="shared" ref="AD63" si="68">IF(AC63=" ",0,IF(AC63=1,30,IF(AC63=2,28,IF(AC63=3,26,IF(AC63=4,24,IF(AC63=5,22,IF(AND(AC63&gt;5,AC63&lt;25),26-AC63,2)))))))</f>
        <v>0</v>
      </c>
      <c r="AE63" s="39">
        <f t="shared" ref="AE63:AE64" si="69">I63+L63+O63+R63+U63+X63+AA63+AD63</f>
        <v>0</v>
      </c>
      <c r="AF63" s="64">
        <f t="shared" si="58"/>
        <v>8</v>
      </c>
      <c r="AG63" s="39">
        <f t="shared" si="59"/>
        <v>0</v>
      </c>
      <c r="AI63" s="44">
        <v>8</v>
      </c>
      <c r="AJ63" s="44"/>
      <c r="AL63" s="47">
        <v>8</v>
      </c>
      <c r="AM63" s="47"/>
      <c r="AO63" s="65">
        <v>8</v>
      </c>
      <c r="AP63" s="65"/>
      <c r="AR63" s="53">
        <v>8</v>
      </c>
      <c r="AS63" s="53"/>
      <c r="AU63" s="56">
        <v>8</v>
      </c>
      <c r="AV63" s="56"/>
      <c r="AX63" s="59">
        <v>8</v>
      </c>
      <c r="AY63" s="59"/>
      <c r="BA63" s="66">
        <v>8</v>
      </c>
      <c r="BB63" s="66"/>
      <c r="BD63" s="229">
        <v>8</v>
      </c>
      <c r="BE63" s="229"/>
    </row>
    <row r="64" spans="1:57" x14ac:dyDescent="0.15">
      <c r="B64" s="73">
        <f>AE64</f>
        <v>0</v>
      </c>
      <c r="H64" s="74" t="str">
        <f>IF(SUMIF(AJ$56:AJ$63,$C64,AI$56:AI$63)=0," ",SUMIF(AJ$56:AJ$63,$C64,AI$56:AI$63))</f>
        <v xml:space="preserve"> </v>
      </c>
      <c r="I64" s="74">
        <f>IF(H64=" ",0,IF(H64=1,30,IF(H64=2,28,IF(H64=3,26,IF(H64=4,24,IF(H64=5,22,IF(AND(H64&gt;5,H64&lt;25),26-H64,2)))))))</f>
        <v>0</v>
      </c>
      <c r="K64" s="74" t="str">
        <f>IF(SUMIF(AM$56:AM$63,$C64,AL$56:AL$63)=0," ",SUMIF(AM$56:AM$63,$C64,AL$56:AL$63))</f>
        <v xml:space="preserve"> </v>
      </c>
      <c r="L64" s="74">
        <f>IF(K64=" ",0,IF(K64=1,30,IF(K64=2,28,IF(K64=3,26,IF(K64=4,24,IF(K64=5,22,IF(AND(K64&gt;5,K64&lt;25),26-K64,2)))))))</f>
        <v>0</v>
      </c>
      <c r="M64" s="75"/>
      <c r="N64" s="70" t="str">
        <f>IF(SUMIF(AP$56:AP$63,$C64,AO$56:AO$63)=0," ",SUMIF(AP$56:AP$63,$C64,AO$56:AO$63))</f>
        <v xml:space="preserve"> </v>
      </c>
      <c r="O64" s="74">
        <f>IF(N64=" ",0,IF(N64=1,30,IF(N64=2,28,IF(N64=3,26,IF(N64=4,24,IF(N64=5,22,IF(AND(N64&gt;5,N64&lt;25),26-N64,2)))))))</f>
        <v>0</v>
      </c>
      <c r="P64" s="75"/>
      <c r="Q64" s="70" t="str">
        <f>IF(SUMIF(AS$56:AS$63,$C64,AR$56:AR$63)=0," ",SUMIF(AS$56:AS$63,$C64,AR$56:AR$63))</f>
        <v xml:space="preserve"> </v>
      </c>
      <c r="R64" s="74">
        <f>IF(Q64=" ",0,IF(Q64=1,30,IF(Q64=2,28,IF(Q64=3,26,IF(Q64=4,24,IF(Q64=5,22,IF(AND(Q64&gt;5,Q64&lt;25),26-Q64,2)))))))</f>
        <v>0</v>
      </c>
      <c r="S64" s="75"/>
      <c r="T64" s="70" t="str">
        <f t="shared" si="47"/>
        <v xml:space="preserve"> </v>
      </c>
      <c r="U64" s="74">
        <f>IF(T64=" ",0,IF(T64=1,30,IF(T64=2,28,IF(T64=3,26,IF(T64=4,24,IF(T64=5,22,IF(AND(T64&gt;5,T64&lt;25),26-T64,2)))))))</f>
        <v>0</v>
      </c>
      <c r="V64" s="75"/>
      <c r="W64" s="74" t="str">
        <f>IF(SUMIF(AY$11:AY$57,$C64,AX$11:AX$57)=0," ",SUMIF(AY$11:AY$57,$C64,AX$11:AX$57))</f>
        <v xml:space="preserve"> </v>
      </c>
      <c r="X64" s="74">
        <f>IF(W64=" ",0,IF(W64=1,30,IF(W64=2,28,IF(W64=3,26,IF(W64=4,24,IF(W64=5,22,IF(AND(W64&gt;5,W64&lt;25),26-W64,2)))))))</f>
        <v>0</v>
      </c>
      <c r="Y64" s="75"/>
      <c r="Z64" s="74" t="str">
        <f>IF(SUMIF(BB$11:BB$57,$C64,BA$11:BA$57)=0," ",SUMIF(BB$11:BB$57,$C64,BA$11:BA$57))</f>
        <v xml:space="preserve"> </v>
      </c>
      <c r="AA64" s="74">
        <f>IF(Z64=" ",0,IF(Z64=1,30,IF(Z64=2,28,IF(Z64=3,26,IF(Z64=4,24,IF(Z64=5,22,IF(AND(Z64&gt;5,Z64&lt;25),26-Z64,2)))))))</f>
        <v>0</v>
      </c>
      <c r="AB64" s="75"/>
      <c r="AC64" s="74" t="str">
        <f>IF(SUMIF(BE$11:BE$57,$C64,BD$11:BD$57)=0," ",SUMIF(BE$11:BE$57,$C64,BD$11:BD$57))</f>
        <v xml:space="preserve"> </v>
      </c>
      <c r="AD64" s="74">
        <f>IF(AC64=" ",0,IF(AC64=1,30,IF(AC64=2,28,IF(AC64=3,26,IF(AC64=4,24,IF(AC64=5,22,IF(AND(AC64&gt;5,AC64&lt;25),26-AC64,2)))))))</f>
        <v>0</v>
      </c>
      <c r="AE64" s="73">
        <f t="shared" si="69"/>
        <v>0</v>
      </c>
      <c r="AG64" s="71">
        <f t="shared" si="59"/>
        <v>0</v>
      </c>
    </row>
    <row r="68" spans="2:42" ht="20" x14ac:dyDescent="0.2">
      <c r="B68" t="s">
        <v>0</v>
      </c>
      <c r="T68" t="s">
        <v>0</v>
      </c>
    </row>
    <row r="70" spans="2:42" x14ac:dyDescent="0.15">
      <c r="D70" s="10" t="s">
        <v>363</v>
      </c>
      <c r="U70" s="10" t="s">
        <v>363</v>
      </c>
    </row>
    <row r="71" spans="2:42" ht="14" x14ac:dyDescent="0.15">
      <c r="D71" s="4" t="s">
        <v>134</v>
      </c>
      <c r="E71" s="5" t="s">
        <v>92</v>
      </c>
      <c r="U71" s="88" t="s">
        <v>135</v>
      </c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277"/>
      <c r="AG71" s="277"/>
      <c r="AH71" s="5" t="s">
        <v>92</v>
      </c>
    </row>
    <row r="72" spans="2:42" ht="14" x14ac:dyDescent="0.15">
      <c r="D72" s="4" t="s">
        <v>136</v>
      </c>
      <c r="E72" s="1"/>
      <c r="U72" s="88" t="s">
        <v>129</v>
      </c>
      <c r="V72" s="89"/>
      <c r="W72" s="89"/>
      <c r="X72" s="89"/>
      <c r="Y72" s="90" t="s">
        <v>137</v>
      </c>
      <c r="Z72" s="90"/>
      <c r="AA72" s="90"/>
      <c r="AB72" s="89"/>
      <c r="AC72" s="89"/>
      <c r="AD72" s="89"/>
      <c r="AE72" s="89"/>
    </row>
    <row r="77" spans="2:42" ht="14" thickBot="1" x14ac:dyDescent="0.2">
      <c r="C77" s="13" t="s">
        <v>27</v>
      </c>
      <c r="D77" s="13" t="s">
        <v>28</v>
      </c>
      <c r="E77" s="13" t="s">
        <v>29</v>
      </c>
      <c r="F77" s="13" t="s">
        <v>30</v>
      </c>
      <c r="G77" s="278" t="s">
        <v>87</v>
      </c>
      <c r="H77" s="278"/>
      <c r="I77" s="278"/>
      <c r="J77" s="278" t="s">
        <v>88</v>
      </c>
      <c r="K77" s="278"/>
      <c r="L77" s="278"/>
      <c r="M77" s="278"/>
      <c r="N77" s="278"/>
      <c r="S77" s="278" t="s">
        <v>27</v>
      </c>
      <c r="T77" s="278"/>
      <c r="U77" s="279" t="s">
        <v>28</v>
      </c>
      <c r="V77" s="279"/>
      <c r="W77" s="279"/>
      <c r="X77" s="279"/>
      <c r="Y77" s="279"/>
      <c r="Z77" s="279"/>
      <c r="AA77" s="279"/>
      <c r="AB77" s="279"/>
      <c r="AC77" s="279"/>
      <c r="AD77" s="278" t="s">
        <v>89</v>
      </c>
      <c r="AE77" s="278"/>
      <c r="AF77" s="278"/>
      <c r="AG77" s="280" t="s">
        <v>30</v>
      </c>
      <c r="AH77" s="280"/>
      <c r="AI77" s="278" t="s">
        <v>90</v>
      </c>
      <c r="AJ77" s="278"/>
      <c r="AK77" s="278"/>
      <c r="AL77" s="278" t="s">
        <v>138</v>
      </c>
      <c r="AM77" s="278"/>
      <c r="AN77" s="278"/>
      <c r="AO77" s="278"/>
      <c r="AP77" s="278"/>
    </row>
    <row r="78" spans="2:42" ht="22" customHeight="1" thickBot="1" x14ac:dyDescent="0.2">
      <c r="C78" s="247">
        <f t="shared" ref="C78:C101" si="70">C11</f>
        <v>104</v>
      </c>
      <c r="D78" s="41" t="str">
        <f t="shared" ref="D78:D101" si="71">IF(C11&gt;0,D11,"  ")</f>
        <v>GODARD Gauthier</v>
      </c>
      <c r="E78" s="42" t="str">
        <f t="shared" ref="E78:E101" si="72">IF(C11&gt;0,E11,"  ")</f>
        <v>VTT VS BELBEUF</v>
      </c>
      <c r="F78" s="42" t="str">
        <f t="shared" ref="F78:F103" si="73">IF(C11&gt;0,F11,"  ")</f>
        <v>FFC</v>
      </c>
      <c r="G78" s="91"/>
      <c r="H78" s="72"/>
      <c r="I78" s="92"/>
      <c r="J78" s="93"/>
      <c r="K78" s="94"/>
      <c r="L78" s="94"/>
      <c r="M78" s="94"/>
      <c r="N78" s="95"/>
      <c r="S78" s="314">
        <f t="shared" ref="S78:S83" si="74">C56</f>
        <v>181</v>
      </c>
      <c r="T78" s="314"/>
      <c r="U78" s="272" t="str">
        <f t="shared" ref="U78:U80" si="75">IF(C56&gt;0,D56," ")</f>
        <v>DIALLO Iman</v>
      </c>
      <c r="V78" s="272"/>
      <c r="W78" s="272"/>
      <c r="X78" s="272"/>
      <c r="Y78" s="272"/>
      <c r="Z78" s="272"/>
      <c r="AA78" s="272"/>
      <c r="AB78" s="272"/>
      <c r="AC78" s="272"/>
      <c r="AD78" s="315" t="str">
        <f t="shared" ref="AD78:AD80" si="76">IF(C56&gt;0,E56," ")</f>
        <v>CVC MERY</v>
      </c>
      <c r="AE78" s="315"/>
      <c r="AF78" s="315"/>
      <c r="AG78" s="315" t="str">
        <f t="shared" ref="AG78:AG80" si="77">IF(C56&gt;0,F56," ")</f>
        <v>UFO95</v>
      </c>
      <c r="AH78" s="315"/>
      <c r="AI78" s="96"/>
      <c r="AJ78" s="97"/>
      <c r="AK78" s="98"/>
      <c r="AL78" s="134"/>
      <c r="AM78" s="135"/>
      <c r="AN78" s="135"/>
      <c r="AO78" s="135"/>
      <c r="AP78" s="136"/>
    </row>
    <row r="79" spans="2:42" ht="22" customHeight="1" thickBot="1" x14ac:dyDescent="0.2">
      <c r="C79" s="247">
        <f t="shared" si="70"/>
        <v>103</v>
      </c>
      <c r="D79" s="41" t="str">
        <f t="shared" si="71"/>
        <v>AMANS Valentin</v>
      </c>
      <c r="E79" s="42" t="str">
        <f t="shared" si="72"/>
        <v>AC MARINES</v>
      </c>
      <c r="F79" s="42" t="str">
        <f t="shared" si="73"/>
        <v>UFO95</v>
      </c>
      <c r="G79" s="99"/>
      <c r="H79" s="100"/>
      <c r="I79" s="101"/>
      <c r="J79" s="93"/>
      <c r="K79" s="94"/>
      <c r="L79" s="94"/>
      <c r="M79" s="94"/>
      <c r="N79" s="95"/>
      <c r="S79" s="314">
        <f t="shared" si="74"/>
        <v>183</v>
      </c>
      <c r="T79" s="314"/>
      <c r="U79" s="272" t="str">
        <f t="shared" si="75"/>
        <v>MENNAI Gabrielle</v>
      </c>
      <c r="V79" s="272"/>
      <c r="W79" s="272"/>
      <c r="X79" s="272"/>
      <c r="Y79" s="272"/>
      <c r="Z79" s="272"/>
      <c r="AA79" s="272"/>
      <c r="AB79" s="272"/>
      <c r="AC79" s="272"/>
      <c r="AD79" s="315" t="str">
        <f t="shared" si="76"/>
        <v>SANGLIERS VEXIN</v>
      </c>
      <c r="AE79" s="315"/>
      <c r="AF79" s="315"/>
      <c r="AG79" s="315" t="str">
        <f t="shared" si="77"/>
        <v>UFO95</v>
      </c>
      <c r="AH79" s="315"/>
      <c r="AI79" s="102"/>
      <c r="AJ79" s="100"/>
      <c r="AK79" s="101"/>
      <c r="AL79" s="107"/>
      <c r="AM79" s="108"/>
      <c r="AN79" s="108"/>
      <c r="AO79" s="108"/>
      <c r="AP79" s="109"/>
    </row>
    <row r="80" spans="2:42" ht="22" customHeight="1" thickBot="1" x14ac:dyDescent="0.2">
      <c r="C80" s="247">
        <f t="shared" si="70"/>
        <v>101</v>
      </c>
      <c r="D80" s="41" t="str">
        <f t="shared" si="71"/>
        <v>FAVREL Romann</v>
      </c>
      <c r="E80" s="42" t="str">
        <f t="shared" si="72"/>
        <v>LA HARDE</v>
      </c>
      <c r="F80" s="42" t="str">
        <f t="shared" si="73"/>
        <v>UFO95</v>
      </c>
      <c r="G80" s="105"/>
      <c r="H80" s="73"/>
      <c r="I80" s="106"/>
      <c r="J80" s="93"/>
      <c r="K80" s="94"/>
      <c r="L80" s="94"/>
      <c r="M80" s="94"/>
      <c r="N80" s="95"/>
      <c r="S80" s="314">
        <f t="shared" si="74"/>
        <v>182</v>
      </c>
      <c r="T80" s="314"/>
      <c r="U80" s="272" t="str">
        <f t="shared" si="75"/>
        <v>BOULAY Ambre</v>
      </c>
      <c r="V80" s="272"/>
      <c r="W80" s="272"/>
      <c r="X80" s="272"/>
      <c r="Y80" s="272"/>
      <c r="Z80" s="272"/>
      <c r="AA80" s="272"/>
      <c r="AB80" s="272"/>
      <c r="AC80" s="272"/>
      <c r="AD80" s="315" t="str">
        <f t="shared" si="76"/>
        <v>BONNIERES VTT</v>
      </c>
      <c r="AE80" s="315"/>
      <c r="AF80" s="315"/>
      <c r="AG80" s="315" t="str">
        <f t="shared" si="77"/>
        <v>UFO78</v>
      </c>
      <c r="AH80" s="315"/>
      <c r="AI80" s="102"/>
      <c r="AJ80" s="100"/>
      <c r="AK80" s="101"/>
      <c r="AL80" s="103"/>
      <c r="AP80" s="104"/>
    </row>
    <row r="81" spans="3:42" ht="22" customHeight="1" thickBot="1" x14ac:dyDescent="0.2">
      <c r="C81" s="247">
        <f t="shared" si="70"/>
        <v>102</v>
      </c>
      <c r="D81" s="41" t="str">
        <f t="shared" si="71"/>
        <v>DUMONT ANTONISSEN Timo</v>
      </c>
      <c r="E81" s="42" t="str">
        <f t="shared" si="72"/>
        <v>AC MARINES</v>
      </c>
      <c r="F81" s="42" t="str">
        <f t="shared" si="73"/>
        <v>UFO95</v>
      </c>
      <c r="G81" s="99"/>
      <c r="H81" s="100"/>
      <c r="I81" s="101"/>
      <c r="J81" s="93"/>
      <c r="K81" s="94"/>
      <c r="L81" s="94"/>
      <c r="M81" s="94"/>
      <c r="N81" s="95"/>
      <c r="S81" s="314">
        <f t="shared" si="74"/>
        <v>180</v>
      </c>
      <c r="T81" s="314"/>
      <c r="U81" s="272" t="str">
        <f>IF(C59&gt;0,D59," ")</f>
        <v>DELISLE Loane</v>
      </c>
      <c r="V81" s="272"/>
      <c r="W81" s="272"/>
      <c r="X81" s="272"/>
      <c r="Y81" s="272"/>
      <c r="Z81" s="272"/>
      <c r="AA81" s="272"/>
      <c r="AB81" s="272"/>
      <c r="AC81" s="272"/>
      <c r="AD81" s="315" t="str">
        <f>IF(C59&gt;0,E59," ")</f>
        <v>CVC MERY</v>
      </c>
      <c r="AE81" s="315"/>
      <c r="AF81" s="315"/>
      <c r="AG81" s="315" t="str">
        <f>IF(C59&gt;0,F59," ")</f>
        <v>UFO95</v>
      </c>
      <c r="AH81" s="315"/>
      <c r="AI81" s="110"/>
      <c r="AJ81" s="100"/>
      <c r="AK81" s="101"/>
      <c r="AL81" s="107"/>
      <c r="AM81" s="108"/>
      <c r="AN81" s="108"/>
      <c r="AO81" s="108"/>
      <c r="AP81" s="109"/>
    </row>
    <row r="82" spans="3:42" ht="22" customHeight="1" thickBot="1" x14ac:dyDescent="0.2">
      <c r="C82" s="247">
        <f t="shared" si="70"/>
        <v>109</v>
      </c>
      <c r="D82" s="41" t="str">
        <f t="shared" si="71"/>
        <v>SACCOMANDI Giovani</v>
      </c>
      <c r="E82" s="42" t="str">
        <f t="shared" si="72"/>
        <v>PAC 95</v>
      </c>
      <c r="F82" s="42" t="str">
        <f t="shared" si="73"/>
        <v>UFO</v>
      </c>
      <c r="G82" s="99"/>
      <c r="H82" s="100"/>
      <c r="I82" s="101"/>
      <c r="J82" s="93"/>
      <c r="K82" s="94"/>
      <c r="L82" s="94"/>
      <c r="M82" s="94"/>
      <c r="N82" s="95"/>
      <c r="S82" s="314">
        <f t="shared" si="74"/>
        <v>0</v>
      </c>
      <c r="T82" s="314"/>
      <c r="U82" s="272" t="str">
        <f>IF(C60&gt;0,D60," ")</f>
        <v xml:space="preserve"> </v>
      </c>
      <c r="V82" s="272"/>
      <c r="W82" s="272"/>
      <c r="X82" s="272"/>
      <c r="Y82" s="272"/>
      <c r="Z82" s="272"/>
      <c r="AA82" s="272"/>
      <c r="AB82" s="272"/>
      <c r="AC82" s="272"/>
      <c r="AD82" s="315" t="str">
        <f>IF(C60&gt;0,E60," ")</f>
        <v xml:space="preserve"> </v>
      </c>
      <c r="AE82" s="315"/>
      <c r="AF82" s="315"/>
      <c r="AG82" s="315" t="str">
        <f>IF(C60&gt;0,F60," ")</f>
        <v xml:space="preserve"> </v>
      </c>
      <c r="AH82" s="315"/>
      <c r="AI82" s="110"/>
      <c r="AJ82" s="100"/>
      <c r="AK82" s="101"/>
      <c r="AL82" s="103"/>
      <c r="AP82" s="104"/>
    </row>
    <row r="83" spans="3:42" ht="22" customHeight="1" thickBot="1" x14ac:dyDescent="0.2">
      <c r="C83" s="247">
        <f t="shared" si="70"/>
        <v>112</v>
      </c>
      <c r="D83" s="41" t="str">
        <f t="shared" si="71"/>
        <v>BAPTISTE Théo</v>
      </c>
      <c r="E83" s="42" t="str">
        <f t="shared" si="72"/>
        <v>AC MARINES</v>
      </c>
      <c r="F83" s="42" t="str">
        <f t="shared" si="73"/>
        <v>UFO95</v>
      </c>
      <c r="G83" s="105"/>
      <c r="H83" s="73"/>
      <c r="I83" s="106"/>
      <c r="J83" s="93"/>
      <c r="K83" s="94"/>
      <c r="L83" s="94"/>
      <c r="M83" s="94"/>
      <c r="N83" s="95"/>
      <c r="S83" s="314">
        <f t="shared" si="74"/>
        <v>0</v>
      </c>
      <c r="T83" s="314"/>
      <c r="U83" s="272" t="str">
        <f>IF(C61&gt;0,D61," ")</f>
        <v xml:space="preserve"> </v>
      </c>
      <c r="V83" s="272"/>
      <c r="W83" s="272"/>
      <c r="X83" s="272"/>
      <c r="Y83" s="272"/>
      <c r="Z83" s="272"/>
      <c r="AA83" s="272"/>
      <c r="AB83" s="272"/>
      <c r="AC83" s="272"/>
      <c r="AD83" s="315" t="str">
        <f>IF(C61&gt;0,E61," ")</f>
        <v xml:space="preserve"> </v>
      </c>
      <c r="AE83" s="315"/>
      <c r="AF83" s="315"/>
      <c r="AG83" s="315" t="str">
        <f>IF(C61&gt;0,F61," ")</f>
        <v xml:space="preserve"> </v>
      </c>
      <c r="AH83" s="315"/>
      <c r="AI83" s="110"/>
      <c r="AJ83" s="100"/>
      <c r="AK83" s="101"/>
      <c r="AL83" s="107"/>
      <c r="AM83" s="108"/>
      <c r="AN83" s="108"/>
      <c r="AO83" s="108"/>
      <c r="AP83" s="109"/>
    </row>
    <row r="84" spans="3:42" ht="22" customHeight="1" thickBot="1" x14ac:dyDescent="0.2">
      <c r="C84" s="247">
        <f t="shared" si="70"/>
        <v>119</v>
      </c>
      <c r="D84" s="41" t="str">
        <f t="shared" si="71"/>
        <v>KAYSER William</v>
      </c>
      <c r="E84" s="42" t="str">
        <f t="shared" si="72"/>
        <v>LA HARDE</v>
      </c>
      <c r="F84" s="42" t="str">
        <f t="shared" si="73"/>
        <v>UFO95</v>
      </c>
      <c r="G84" s="99"/>
      <c r="H84" s="100"/>
      <c r="I84" s="101"/>
      <c r="J84" s="93"/>
      <c r="K84" s="94"/>
      <c r="L84" s="94"/>
      <c r="M84" s="94"/>
      <c r="N84" s="95"/>
      <c r="S84" s="314">
        <f>C62</f>
        <v>0</v>
      </c>
      <c r="T84" s="314"/>
      <c r="U84" s="272" t="str">
        <f>IF(C62&gt;0,D62," ")</f>
        <v xml:space="preserve"> </v>
      </c>
      <c r="V84" s="272"/>
      <c r="W84" s="272"/>
      <c r="X84" s="272"/>
      <c r="Y84" s="272"/>
      <c r="Z84" s="272"/>
      <c r="AA84" s="272"/>
      <c r="AB84" s="272"/>
      <c r="AC84" s="272"/>
      <c r="AD84" s="315" t="str">
        <f>IF(C62&gt;0,E62," ")</f>
        <v xml:space="preserve"> </v>
      </c>
      <c r="AE84" s="315"/>
      <c r="AF84" s="315"/>
      <c r="AG84" s="315" t="str">
        <f>IF(C62&gt;0,F62," ")</f>
        <v xml:space="preserve"> </v>
      </c>
      <c r="AH84" s="315"/>
      <c r="AI84" s="110"/>
      <c r="AJ84" s="100"/>
      <c r="AK84" s="101"/>
      <c r="AL84" s="107"/>
      <c r="AM84" s="108"/>
      <c r="AN84" s="108"/>
      <c r="AO84" s="108"/>
      <c r="AP84" s="109"/>
    </row>
    <row r="85" spans="3:42" ht="22" customHeight="1" x14ac:dyDescent="0.15">
      <c r="C85" s="247">
        <f t="shared" si="70"/>
        <v>108</v>
      </c>
      <c r="D85" s="41" t="str">
        <f t="shared" si="71"/>
        <v>SAVINI Gabin</v>
      </c>
      <c r="E85" s="42" t="str">
        <f t="shared" si="72"/>
        <v>AC MARINES</v>
      </c>
      <c r="F85" s="42" t="str">
        <f t="shared" si="73"/>
        <v>UFO95</v>
      </c>
      <c r="G85" s="105"/>
      <c r="H85" s="73"/>
      <c r="I85" s="106"/>
      <c r="J85" s="93"/>
      <c r="K85" s="94"/>
      <c r="L85" s="94"/>
      <c r="M85" s="94"/>
      <c r="N85" s="95"/>
      <c r="S85" s="314">
        <f>C63</f>
        <v>0</v>
      </c>
      <c r="T85" s="314"/>
      <c r="U85" s="272" t="str">
        <f>IF(C63&gt;0,D63," ")</f>
        <v xml:space="preserve"> </v>
      </c>
      <c r="V85" s="272"/>
      <c r="W85" s="272"/>
      <c r="X85" s="272"/>
      <c r="Y85" s="272"/>
      <c r="Z85" s="272"/>
      <c r="AA85" s="272"/>
      <c r="AB85" s="272"/>
      <c r="AC85" s="272"/>
      <c r="AD85" s="315" t="str">
        <f>IF(C63&gt;0,E63," ")</f>
        <v xml:space="preserve"> </v>
      </c>
      <c r="AE85" s="315"/>
      <c r="AF85" s="315"/>
      <c r="AG85" s="315" t="str">
        <f>IF(C63&gt;0,F63," ")</f>
        <v xml:space="preserve"> </v>
      </c>
      <c r="AH85" s="315"/>
      <c r="AI85" s="110"/>
      <c r="AJ85" s="100"/>
      <c r="AK85" s="101"/>
      <c r="AL85" s="103"/>
      <c r="AP85" s="104"/>
    </row>
    <row r="86" spans="3:42" ht="22" customHeight="1" x14ac:dyDescent="0.15">
      <c r="C86" s="247">
        <f t="shared" si="70"/>
        <v>106</v>
      </c>
      <c r="D86" s="41" t="str">
        <f t="shared" si="71"/>
        <v>MOREL Mylan</v>
      </c>
      <c r="E86" s="42" t="str">
        <f t="shared" si="72"/>
        <v>AC MARINES</v>
      </c>
      <c r="F86" s="42" t="str">
        <f t="shared" si="73"/>
        <v>UFO95</v>
      </c>
      <c r="G86" s="99"/>
      <c r="H86" s="100"/>
      <c r="I86" s="101"/>
      <c r="J86" s="93"/>
      <c r="K86" s="94"/>
      <c r="L86" s="94"/>
      <c r="M86" s="94"/>
      <c r="N86" s="95"/>
      <c r="S86" s="314" t="e">
        <f>#REF!</f>
        <v>#REF!</v>
      </c>
      <c r="T86" s="314"/>
      <c r="U86" s="272" t="e">
        <f>IF(#REF!&gt;0,#REF!," ")</f>
        <v>#REF!</v>
      </c>
      <c r="V86" s="272"/>
      <c r="W86" s="272"/>
      <c r="X86" s="272"/>
      <c r="Y86" s="272"/>
      <c r="Z86" s="272"/>
      <c r="AA86" s="272"/>
      <c r="AB86" s="272"/>
      <c r="AC86" s="272"/>
      <c r="AD86" s="315" t="e">
        <f>IF(#REF!&gt;0,#REF!," ")</f>
        <v>#REF!</v>
      </c>
      <c r="AE86" s="315"/>
      <c r="AF86" s="315"/>
      <c r="AG86" s="315" t="e">
        <f>IF(#REF!&gt;0,#REF!," ")</f>
        <v>#REF!</v>
      </c>
      <c r="AH86" s="315"/>
      <c r="AI86" s="110"/>
      <c r="AJ86" s="100"/>
      <c r="AK86" s="101"/>
      <c r="AL86" s="107"/>
      <c r="AM86" s="108"/>
      <c r="AN86" s="108"/>
      <c r="AO86" s="108"/>
      <c r="AP86" s="109"/>
    </row>
    <row r="87" spans="3:42" ht="22" customHeight="1" x14ac:dyDescent="0.15">
      <c r="C87" s="247">
        <f t="shared" si="70"/>
        <v>107</v>
      </c>
      <c r="D87" s="41" t="str">
        <f t="shared" si="71"/>
        <v>GALOT Luka</v>
      </c>
      <c r="E87" s="42" t="str">
        <f t="shared" si="72"/>
        <v>UCFM</v>
      </c>
      <c r="F87" s="42" t="str">
        <f t="shared" si="73"/>
        <v>UFO95</v>
      </c>
      <c r="G87" s="105"/>
      <c r="H87" s="73"/>
      <c r="I87" s="106"/>
      <c r="J87" s="93"/>
      <c r="K87" s="94"/>
      <c r="L87" s="94"/>
      <c r="M87" s="94"/>
      <c r="N87" s="95"/>
      <c r="S87" s="314" t="e">
        <f>#REF!</f>
        <v>#REF!</v>
      </c>
      <c r="T87" s="314"/>
      <c r="U87" s="272" t="e">
        <f>IF(#REF!&gt;0,#REF!," ")</f>
        <v>#REF!</v>
      </c>
      <c r="V87" s="272"/>
      <c r="W87" s="272"/>
      <c r="X87" s="272"/>
      <c r="Y87" s="272"/>
      <c r="Z87" s="272"/>
      <c r="AA87" s="272"/>
      <c r="AB87" s="272"/>
      <c r="AC87" s="272"/>
      <c r="AD87" s="315" t="e">
        <f>IF(#REF!&gt;0,#REF!," ")</f>
        <v>#REF!</v>
      </c>
      <c r="AE87" s="315"/>
      <c r="AF87" s="315"/>
      <c r="AG87" s="315" t="e">
        <f>IF(#REF!&gt;0,#REF!," ")</f>
        <v>#REF!</v>
      </c>
      <c r="AH87" s="315"/>
      <c r="AI87" s="110"/>
      <c r="AJ87" s="100"/>
      <c r="AK87" s="101"/>
      <c r="AL87" s="103"/>
      <c r="AP87" s="104"/>
    </row>
    <row r="88" spans="3:42" ht="22" customHeight="1" x14ac:dyDescent="0.15">
      <c r="C88" s="247">
        <f t="shared" si="70"/>
        <v>116</v>
      </c>
      <c r="D88" s="41" t="str">
        <f t="shared" si="71"/>
        <v>MERIAU Ewen</v>
      </c>
      <c r="E88" s="42" t="str">
        <f t="shared" si="72"/>
        <v>VC PACEEN</v>
      </c>
      <c r="F88" s="42" t="str">
        <f t="shared" si="73"/>
        <v>UFO27</v>
      </c>
      <c r="G88" s="99"/>
      <c r="H88" s="100"/>
      <c r="I88" s="101"/>
      <c r="J88" s="93"/>
      <c r="K88" s="94"/>
      <c r="L88" s="94"/>
      <c r="M88" s="94"/>
      <c r="N88" s="95"/>
      <c r="S88" s="314" t="e">
        <f>#REF!</f>
        <v>#REF!</v>
      </c>
      <c r="T88" s="314"/>
      <c r="U88" s="272" t="e">
        <f>IF(#REF!&gt;0,#REF!," ")</f>
        <v>#REF!</v>
      </c>
      <c r="V88" s="272"/>
      <c r="W88" s="272"/>
      <c r="X88" s="272"/>
      <c r="Y88" s="272"/>
      <c r="Z88" s="272"/>
      <c r="AA88" s="272"/>
      <c r="AB88" s="272"/>
      <c r="AC88" s="272"/>
      <c r="AD88" s="315" t="e">
        <f>IF(#REF!&gt;0,#REF!," ")</f>
        <v>#REF!</v>
      </c>
      <c r="AE88" s="315"/>
      <c r="AF88" s="315"/>
      <c r="AG88" s="315" t="e">
        <f>IF(#REF!&gt;0,#REF!," ")</f>
        <v>#REF!</v>
      </c>
      <c r="AH88" s="315"/>
      <c r="AI88" s="110"/>
      <c r="AJ88" s="100"/>
      <c r="AK88" s="101"/>
      <c r="AL88" s="107"/>
      <c r="AM88" s="108"/>
      <c r="AN88" s="108"/>
      <c r="AO88" s="108"/>
      <c r="AP88" s="109"/>
    </row>
    <row r="89" spans="3:42" ht="22" customHeight="1" x14ac:dyDescent="0.15">
      <c r="C89" s="247">
        <f>C22</f>
        <v>110</v>
      </c>
      <c r="D89" s="41" t="str">
        <f>IF(C22&gt;0,D22,"  ")</f>
        <v>ROLLAND Gabriel</v>
      </c>
      <c r="E89" s="42" t="str">
        <f>IF(C22&gt;0,E22,"  ")</f>
        <v>AC MARINES</v>
      </c>
      <c r="F89" s="42" t="str">
        <f t="shared" si="73"/>
        <v>UFO95</v>
      </c>
      <c r="G89" s="105"/>
      <c r="H89" s="73"/>
      <c r="I89" s="106"/>
      <c r="J89" s="93"/>
      <c r="K89" s="94"/>
      <c r="L89" s="94"/>
      <c r="M89" s="94"/>
      <c r="N89" s="95"/>
      <c r="S89" s="314" t="e">
        <f>#REF!</f>
        <v>#REF!</v>
      </c>
      <c r="T89" s="314"/>
      <c r="U89" s="272" t="e">
        <f>IF(#REF!&gt;0,#REF!," ")</f>
        <v>#REF!</v>
      </c>
      <c r="V89" s="272"/>
      <c r="W89" s="272"/>
      <c r="X89" s="272"/>
      <c r="Y89" s="272"/>
      <c r="Z89" s="272"/>
      <c r="AA89" s="272"/>
      <c r="AB89" s="272"/>
      <c r="AC89" s="272"/>
      <c r="AD89" s="315" t="e">
        <f>IF(#REF!&gt;0,#REF!," ")</f>
        <v>#REF!</v>
      </c>
      <c r="AE89" s="315"/>
      <c r="AF89" s="315"/>
      <c r="AG89" s="315" t="e">
        <f>IF(#REF!&gt;0,#REF!," ")</f>
        <v>#REF!</v>
      </c>
      <c r="AH89" s="315"/>
      <c r="AI89" s="110"/>
      <c r="AJ89" s="100"/>
      <c r="AK89" s="101"/>
      <c r="AL89" s="107"/>
      <c r="AM89" s="108"/>
      <c r="AN89" s="108"/>
      <c r="AO89" s="108"/>
      <c r="AP89" s="109"/>
    </row>
    <row r="90" spans="3:42" ht="22" customHeight="1" x14ac:dyDescent="0.15">
      <c r="C90" s="247">
        <f>C23</f>
        <v>113</v>
      </c>
      <c r="D90" s="41" t="str">
        <f>IF(C23&gt;0,D23,"  ")</f>
        <v>GODEMENT Nathan</v>
      </c>
      <c r="E90" s="42" t="str">
        <f>IF(C23&gt;0,E23,"  ")</f>
        <v>AC MARINES</v>
      </c>
      <c r="F90" s="42" t="str">
        <f t="shared" si="73"/>
        <v>UFO95</v>
      </c>
      <c r="G90" s="99"/>
      <c r="H90" s="100"/>
      <c r="I90" s="101"/>
      <c r="J90" s="93"/>
      <c r="K90" s="94"/>
      <c r="L90" s="94"/>
      <c r="M90" s="94"/>
      <c r="N90" s="95"/>
      <c r="S90" s="314" t="e">
        <f>#REF!</f>
        <v>#REF!</v>
      </c>
      <c r="T90" s="314"/>
      <c r="U90" s="272" t="e">
        <f>IF(#REF!&gt;0,#REF!," ")</f>
        <v>#REF!</v>
      </c>
      <c r="V90" s="272"/>
      <c r="W90" s="272"/>
      <c r="X90" s="272"/>
      <c r="Y90" s="272"/>
      <c r="Z90" s="272"/>
      <c r="AA90" s="272"/>
      <c r="AB90" s="272"/>
      <c r="AC90" s="272"/>
      <c r="AD90" s="315" t="e">
        <f>IF(#REF!&gt;0,#REF!," ")</f>
        <v>#REF!</v>
      </c>
      <c r="AE90" s="315"/>
      <c r="AF90" s="315"/>
      <c r="AG90" s="315" t="e">
        <f>IF(#REF!&gt;0,#REF!," ")</f>
        <v>#REF!</v>
      </c>
      <c r="AH90" s="315"/>
      <c r="AI90" s="110"/>
      <c r="AJ90" s="100"/>
      <c r="AK90" s="101"/>
      <c r="AL90" s="103"/>
      <c r="AP90" s="104"/>
    </row>
    <row r="91" spans="3:42" ht="22" customHeight="1" x14ac:dyDescent="0.15">
      <c r="C91" s="247">
        <f t="shared" si="70"/>
        <v>120</v>
      </c>
      <c r="D91" s="41" t="str">
        <f t="shared" si="71"/>
        <v>COCQUET Ange</v>
      </c>
      <c r="E91" s="42" t="str">
        <f t="shared" si="72"/>
        <v>CVC MERY</v>
      </c>
      <c r="F91" s="42" t="str">
        <f t="shared" si="73"/>
        <v>UFO95</v>
      </c>
      <c r="G91" s="105"/>
      <c r="H91" s="73"/>
      <c r="I91" s="106"/>
      <c r="J91" s="93"/>
      <c r="K91" s="94"/>
      <c r="L91" s="94"/>
      <c r="M91" s="94"/>
      <c r="N91" s="95"/>
      <c r="S91" s="314" t="e">
        <f>#REF!</f>
        <v>#REF!</v>
      </c>
      <c r="T91" s="314"/>
      <c r="U91" s="272" t="e">
        <f>IF(#REF!&gt;0,#REF!," ")</f>
        <v>#REF!</v>
      </c>
      <c r="V91" s="272"/>
      <c r="W91" s="272"/>
      <c r="X91" s="272"/>
      <c r="Y91" s="272"/>
      <c r="Z91" s="272"/>
      <c r="AA91" s="272"/>
      <c r="AB91" s="272"/>
      <c r="AC91" s="272"/>
      <c r="AD91" s="315" t="e">
        <f>IF(#REF!&gt;0,#REF!," ")</f>
        <v>#REF!</v>
      </c>
      <c r="AE91" s="315"/>
      <c r="AF91" s="315"/>
      <c r="AG91" s="315" t="e">
        <f>IF(#REF!&gt;0,#REF!," ")</f>
        <v>#REF!</v>
      </c>
      <c r="AH91" s="315"/>
      <c r="AI91" s="110"/>
      <c r="AJ91" s="100"/>
      <c r="AK91" s="101"/>
      <c r="AL91" s="107"/>
      <c r="AM91" s="108"/>
      <c r="AN91" s="108"/>
      <c r="AO91" s="108"/>
      <c r="AP91" s="109"/>
    </row>
    <row r="92" spans="3:42" ht="22" customHeight="1" x14ac:dyDescent="0.15">
      <c r="C92" s="247">
        <f>C25</f>
        <v>118</v>
      </c>
      <c r="D92" s="41" t="str">
        <f>IF(C25&gt;0,D25,"  ")</f>
        <v>DELESTRE Alec</v>
      </c>
      <c r="E92" s="42" t="str">
        <f>IF(C25&gt;0,E25,"  ")</f>
        <v>BONNIERES VTT</v>
      </c>
      <c r="F92" s="42" t="str">
        <f t="shared" si="73"/>
        <v>UFO78</v>
      </c>
      <c r="G92" s="99"/>
      <c r="H92" s="100"/>
      <c r="I92" s="101"/>
      <c r="J92" s="93"/>
      <c r="K92" s="94"/>
      <c r="L92" s="94"/>
      <c r="M92" s="94"/>
      <c r="N92" s="95"/>
      <c r="S92" s="314" t="e">
        <f>#REF!</f>
        <v>#REF!</v>
      </c>
      <c r="T92" s="314"/>
      <c r="U92" s="272" t="e">
        <f>IF(#REF!&gt;0,#REF!," ")</f>
        <v>#REF!</v>
      </c>
      <c r="V92" s="272"/>
      <c r="W92" s="272"/>
      <c r="X92" s="272"/>
      <c r="Y92" s="272"/>
      <c r="Z92" s="272"/>
      <c r="AA92" s="272"/>
      <c r="AB92" s="272"/>
      <c r="AC92" s="272"/>
      <c r="AD92" s="315" t="e">
        <f>IF(#REF!&gt;0,#REF!," ")</f>
        <v>#REF!</v>
      </c>
      <c r="AE92" s="315"/>
      <c r="AF92" s="315"/>
      <c r="AG92" s="315" t="e">
        <f>IF(#REF!&gt;0,#REF!," ")</f>
        <v>#REF!</v>
      </c>
      <c r="AH92" s="315"/>
      <c r="AI92" s="110"/>
      <c r="AJ92" s="100"/>
      <c r="AK92" s="101"/>
      <c r="AL92" s="103"/>
      <c r="AP92" s="104"/>
    </row>
    <row r="93" spans="3:42" ht="22" customHeight="1" x14ac:dyDescent="0.15">
      <c r="C93" s="247">
        <f>C26</f>
        <v>115</v>
      </c>
      <c r="D93" s="41" t="str">
        <f>IF(C26&gt;0,D26,"  ")</f>
        <v>JACOB Loic</v>
      </c>
      <c r="E93" s="42" t="str">
        <f>IF(C26&gt;0,E26,"  ")</f>
        <v>SANGLIERS VEXIN</v>
      </c>
      <c r="F93" s="42" t="str">
        <f t="shared" si="73"/>
        <v>UFO95</v>
      </c>
      <c r="G93" s="105"/>
      <c r="H93" s="73"/>
      <c r="I93" s="106"/>
      <c r="J93" s="93"/>
      <c r="K93" s="94"/>
      <c r="L93" s="94"/>
      <c r="M93" s="94"/>
      <c r="N93" s="95"/>
      <c r="S93" s="314" t="e">
        <f>#REF!</f>
        <v>#REF!</v>
      </c>
      <c r="T93" s="314"/>
      <c r="U93" s="272" t="e">
        <f>IF(#REF!&gt;0,#REF!," ")</f>
        <v>#REF!</v>
      </c>
      <c r="V93" s="272"/>
      <c r="W93" s="272"/>
      <c r="X93" s="272"/>
      <c r="Y93" s="272"/>
      <c r="Z93" s="272"/>
      <c r="AA93" s="272"/>
      <c r="AB93" s="272"/>
      <c r="AC93" s="272"/>
      <c r="AD93" s="315" t="e">
        <f>IF(#REF!&gt;0,#REF!," ")</f>
        <v>#REF!</v>
      </c>
      <c r="AE93" s="315"/>
      <c r="AF93" s="315"/>
      <c r="AG93" s="315" t="e">
        <f>IF(#REF!&gt;0,#REF!," ")</f>
        <v>#REF!</v>
      </c>
      <c r="AH93" s="315"/>
      <c r="AI93" s="110"/>
      <c r="AJ93" s="100"/>
      <c r="AK93" s="101"/>
      <c r="AL93" s="107"/>
      <c r="AM93" s="108"/>
      <c r="AN93" s="108"/>
      <c r="AO93" s="108"/>
      <c r="AP93" s="109"/>
    </row>
    <row r="94" spans="3:42" ht="22" customHeight="1" x14ac:dyDescent="0.15">
      <c r="C94" s="247">
        <f t="shared" si="70"/>
        <v>117</v>
      </c>
      <c r="D94" s="41" t="str">
        <f t="shared" si="71"/>
        <v>TREMBLAY GREF Noé</v>
      </c>
      <c r="E94" s="42" t="str">
        <f t="shared" si="72"/>
        <v>SANGLIERS VEXIN</v>
      </c>
      <c r="F94" s="42" t="str">
        <f t="shared" si="73"/>
        <v>UFO95</v>
      </c>
      <c r="G94" s="99"/>
      <c r="H94" s="100"/>
      <c r="I94" s="101"/>
      <c r="J94" s="93"/>
      <c r="K94" s="94"/>
      <c r="L94" s="94"/>
      <c r="M94" s="94"/>
      <c r="N94" s="95"/>
      <c r="S94" s="314" t="e">
        <f>#REF!</f>
        <v>#REF!</v>
      </c>
      <c r="T94" s="314"/>
      <c r="U94" s="272" t="e">
        <f>IF(#REF!&gt;0,#REF!," ")</f>
        <v>#REF!</v>
      </c>
      <c r="V94" s="272"/>
      <c r="W94" s="272"/>
      <c r="X94" s="272"/>
      <c r="Y94" s="272"/>
      <c r="Z94" s="272"/>
      <c r="AA94" s="272"/>
      <c r="AB94" s="272"/>
      <c r="AC94" s="272"/>
      <c r="AD94" s="315" t="e">
        <f>IF(#REF!&gt;0,#REF!," ")</f>
        <v>#REF!</v>
      </c>
      <c r="AE94" s="315"/>
      <c r="AF94" s="315"/>
      <c r="AG94" s="315" t="e">
        <f>IF(#REF!&gt;0,#REF!," ")</f>
        <v>#REF!</v>
      </c>
      <c r="AH94" s="315"/>
      <c r="AI94" s="110"/>
      <c r="AJ94" s="100"/>
      <c r="AK94" s="101"/>
      <c r="AL94" s="103"/>
      <c r="AP94" s="104"/>
    </row>
    <row r="95" spans="3:42" ht="22" customHeight="1" x14ac:dyDescent="0.15">
      <c r="C95" s="247">
        <f t="shared" si="70"/>
        <v>0</v>
      </c>
      <c r="D95" s="41" t="str">
        <f t="shared" si="71"/>
        <v xml:space="preserve">  </v>
      </c>
      <c r="E95" s="42" t="str">
        <f t="shared" si="72"/>
        <v xml:space="preserve">  </v>
      </c>
      <c r="F95" s="42" t="str">
        <f t="shared" si="73"/>
        <v xml:space="preserve">  </v>
      </c>
      <c r="G95" s="99"/>
      <c r="H95" s="100"/>
      <c r="I95" s="101"/>
      <c r="J95" s="93"/>
      <c r="K95" s="94"/>
      <c r="L95" s="94"/>
      <c r="M95" s="94"/>
      <c r="N95" s="95"/>
      <c r="S95" s="314" t="e">
        <f>#REF!</f>
        <v>#REF!</v>
      </c>
      <c r="T95" s="314"/>
      <c r="U95" s="272" t="e">
        <f>IF(#REF!&gt;0,#REF!," ")</f>
        <v>#REF!</v>
      </c>
      <c r="V95" s="272"/>
      <c r="W95" s="272"/>
      <c r="X95" s="272"/>
      <c r="Y95" s="272"/>
      <c r="Z95" s="272"/>
      <c r="AA95" s="272"/>
      <c r="AB95" s="272"/>
      <c r="AC95" s="272"/>
      <c r="AD95" s="315" t="e">
        <f>IF(#REF!&gt;0,#REF!," ")</f>
        <v>#REF!</v>
      </c>
      <c r="AE95" s="315"/>
      <c r="AF95" s="315"/>
      <c r="AG95" s="315" t="e">
        <f>IF(#REF!&gt;0,#REF!," ")</f>
        <v>#REF!</v>
      </c>
      <c r="AH95" s="315"/>
      <c r="AI95" s="110"/>
      <c r="AJ95" s="100"/>
      <c r="AK95" s="101"/>
      <c r="AL95" s="107"/>
      <c r="AM95" s="108"/>
      <c r="AN95" s="108"/>
      <c r="AO95" s="108"/>
      <c r="AP95" s="109"/>
    </row>
    <row r="96" spans="3:42" ht="22" customHeight="1" x14ac:dyDescent="0.15">
      <c r="C96" s="247">
        <f t="shared" si="70"/>
        <v>0</v>
      </c>
      <c r="D96" s="41" t="str">
        <f t="shared" si="71"/>
        <v xml:space="preserve">  </v>
      </c>
      <c r="E96" s="42" t="str">
        <f t="shared" si="72"/>
        <v xml:space="preserve">  </v>
      </c>
      <c r="F96" s="42" t="str">
        <f t="shared" si="73"/>
        <v xml:space="preserve">  </v>
      </c>
      <c r="G96" s="105"/>
      <c r="H96" s="73"/>
      <c r="I96" s="106"/>
      <c r="J96" s="93"/>
      <c r="K96" s="94"/>
      <c r="L96" s="94"/>
      <c r="M96" s="94"/>
      <c r="N96" s="95"/>
      <c r="S96" s="316" t="e">
        <f>#REF!</f>
        <v>#REF!</v>
      </c>
      <c r="T96" s="316"/>
      <c r="U96" s="275" t="e">
        <f>IF(#REF!&gt;0,#REF!," ")</f>
        <v>#REF!</v>
      </c>
      <c r="V96" s="275"/>
      <c r="W96" s="275"/>
      <c r="X96" s="275"/>
      <c r="Y96" s="275"/>
      <c r="Z96" s="275"/>
      <c r="AA96" s="275"/>
      <c r="AB96" s="275"/>
      <c r="AC96" s="275"/>
      <c r="AD96" s="317" t="e">
        <f>IF(#REF!&gt;0,#REF!," ")</f>
        <v>#REF!</v>
      </c>
      <c r="AE96" s="317"/>
      <c r="AF96" s="317"/>
      <c r="AG96" s="315" t="e">
        <f>IF(#REF!&gt;0,#REF!," ")</f>
        <v>#REF!</v>
      </c>
      <c r="AH96" s="315"/>
      <c r="AI96" s="111"/>
      <c r="AJ96" s="112"/>
      <c r="AK96" s="113"/>
      <c r="AL96" s="114"/>
      <c r="AM96" s="115"/>
      <c r="AN96" s="115"/>
      <c r="AO96" s="115"/>
      <c r="AP96" s="116"/>
    </row>
    <row r="97" spans="3:36" ht="22" customHeight="1" x14ac:dyDescent="0.15">
      <c r="C97" s="247">
        <f t="shared" si="70"/>
        <v>0</v>
      </c>
      <c r="D97" s="41" t="str">
        <f t="shared" si="71"/>
        <v xml:space="preserve">  </v>
      </c>
      <c r="E97" s="42" t="str">
        <f t="shared" si="72"/>
        <v xml:space="preserve">  </v>
      </c>
      <c r="F97" s="42" t="str">
        <f t="shared" si="73"/>
        <v xml:space="preserve">  </v>
      </c>
      <c r="G97" s="99"/>
      <c r="H97" s="100"/>
      <c r="I97" s="101"/>
      <c r="J97" s="93"/>
      <c r="K97" s="94"/>
      <c r="L97" s="94"/>
      <c r="M97" s="94"/>
      <c r="N97" s="95"/>
      <c r="U97" s="268" t="str">
        <f t="shared" ref="U97" si="78">IF(C64&gt;0,D64," ")</f>
        <v xml:space="preserve"> </v>
      </c>
      <c r="V97" s="268"/>
      <c r="W97" s="268"/>
      <c r="X97" s="268"/>
      <c r="Y97" s="268"/>
      <c r="Z97" s="268"/>
      <c r="AA97" s="268"/>
      <c r="AB97" s="268"/>
      <c r="AC97" s="268"/>
      <c r="AD97" s="268"/>
      <c r="AE97" s="268"/>
      <c r="AF97" s="312" t="str">
        <f>IF(C64&gt;0,E64," ")</f>
        <v xml:space="preserve"> </v>
      </c>
      <c r="AG97" s="312"/>
      <c r="AH97" s="312"/>
      <c r="AI97" s="313" t="str">
        <f>IF(C64&gt;0,F64," ")</f>
        <v xml:space="preserve"> </v>
      </c>
      <c r="AJ97" s="313"/>
    </row>
    <row r="98" spans="3:36" ht="22" customHeight="1" x14ac:dyDescent="0.15">
      <c r="C98" s="247">
        <f t="shared" si="70"/>
        <v>0</v>
      </c>
      <c r="D98" s="41" t="str">
        <f t="shared" si="71"/>
        <v xml:space="preserve">  </v>
      </c>
      <c r="E98" s="42" t="str">
        <f t="shared" si="72"/>
        <v xml:space="preserve">  </v>
      </c>
      <c r="F98" s="42" t="str">
        <f t="shared" si="73"/>
        <v xml:space="preserve">  </v>
      </c>
      <c r="G98" s="105"/>
      <c r="H98" s="73"/>
      <c r="I98" s="106"/>
      <c r="J98" s="93"/>
      <c r="K98" s="94"/>
      <c r="L98" s="94"/>
      <c r="M98" s="94"/>
      <c r="N98" s="95"/>
    </row>
    <row r="99" spans="3:36" ht="22" customHeight="1" x14ac:dyDescent="0.15">
      <c r="C99" s="247">
        <f t="shared" si="70"/>
        <v>0</v>
      </c>
      <c r="D99" s="41" t="str">
        <f t="shared" si="71"/>
        <v xml:space="preserve">  </v>
      </c>
      <c r="E99" s="42" t="str">
        <f t="shared" si="72"/>
        <v xml:space="preserve">  </v>
      </c>
      <c r="F99" s="42" t="str">
        <f t="shared" si="73"/>
        <v xml:space="preserve">  </v>
      </c>
      <c r="G99" s="99"/>
      <c r="H99" s="100"/>
      <c r="I99" s="101"/>
      <c r="J99" s="93"/>
      <c r="K99" s="94"/>
      <c r="L99" s="94"/>
      <c r="M99" s="94"/>
      <c r="N99" s="95"/>
    </row>
    <row r="100" spans="3:36" ht="22" customHeight="1" x14ac:dyDescent="0.15">
      <c r="C100" s="247">
        <f t="shared" si="70"/>
        <v>0</v>
      </c>
      <c r="D100" s="41" t="str">
        <f t="shared" si="71"/>
        <v xml:space="preserve">  </v>
      </c>
      <c r="E100" s="42" t="str">
        <f t="shared" si="72"/>
        <v xml:space="preserve">  </v>
      </c>
      <c r="F100" s="42" t="str">
        <f t="shared" si="73"/>
        <v xml:space="preserve">  </v>
      </c>
      <c r="G100" s="105"/>
      <c r="H100" s="73"/>
      <c r="I100" s="106"/>
      <c r="J100" s="93"/>
      <c r="K100" s="94"/>
      <c r="L100" s="94"/>
      <c r="M100" s="94"/>
      <c r="N100" s="95"/>
    </row>
    <row r="101" spans="3:36" ht="22" customHeight="1" x14ac:dyDescent="0.15">
      <c r="C101" s="247">
        <f t="shared" si="70"/>
        <v>0</v>
      </c>
      <c r="D101" s="41" t="str">
        <f t="shared" si="71"/>
        <v xml:space="preserve">  </v>
      </c>
      <c r="E101" s="42" t="str">
        <f t="shared" si="72"/>
        <v xml:space="preserve">  </v>
      </c>
      <c r="F101" s="42" t="str">
        <f t="shared" si="73"/>
        <v xml:space="preserve">  </v>
      </c>
      <c r="G101" s="99"/>
      <c r="H101" s="100"/>
      <c r="I101" s="101"/>
      <c r="J101" s="93"/>
      <c r="K101" s="94"/>
      <c r="L101" s="94"/>
      <c r="M101" s="94"/>
      <c r="N101" s="95"/>
    </row>
    <row r="102" spans="3:36" ht="22" customHeight="1" x14ac:dyDescent="0.15">
      <c r="C102" s="39">
        <f>C35</f>
        <v>0</v>
      </c>
      <c r="D102" s="41" t="str">
        <f>IF(C35&gt;0,D35,"  ")</f>
        <v xml:space="preserve">  </v>
      </c>
      <c r="E102" s="42" t="str">
        <f>IF(C35&gt;0,E35,"  ")</f>
        <v xml:space="preserve">  </v>
      </c>
      <c r="F102" s="42" t="str">
        <f t="shared" si="73"/>
        <v xml:space="preserve">  </v>
      </c>
      <c r="G102" s="105"/>
      <c r="H102" s="73"/>
      <c r="I102" s="106"/>
      <c r="J102" s="93"/>
      <c r="K102" s="94"/>
      <c r="L102" s="94"/>
      <c r="M102" s="94"/>
      <c r="N102" s="95"/>
    </row>
    <row r="103" spans="3:36" ht="22" customHeight="1" x14ac:dyDescent="0.15">
      <c r="C103" s="39">
        <f>C36</f>
        <v>0</v>
      </c>
      <c r="D103" s="41" t="str">
        <f>IF(C36&gt;0,D36,"  ")</f>
        <v xml:space="preserve">  </v>
      </c>
      <c r="E103" s="42" t="str">
        <f>IF(C36&gt;0,E36,"  ")</f>
        <v xml:space="preserve">  </v>
      </c>
      <c r="F103" s="42" t="str">
        <f t="shared" si="73"/>
        <v xml:space="preserve">  </v>
      </c>
      <c r="G103" s="99"/>
      <c r="H103" s="100"/>
      <c r="I103" s="101"/>
      <c r="J103" s="93"/>
      <c r="K103" s="94"/>
      <c r="L103" s="94"/>
      <c r="M103" s="94"/>
      <c r="N103" s="95"/>
    </row>
    <row r="104" spans="3:36" ht="22" customHeight="1" x14ac:dyDescent="0.15">
      <c r="C104" s="39" t="e">
        <f>#REF!</f>
        <v>#REF!</v>
      </c>
      <c r="D104" s="41" t="e">
        <f>IF(#REF!&gt;0,#REF!,"  ")</f>
        <v>#REF!</v>
      </c>
      <c r="E104" s="42" t="e">
        <f>IF(#REF!&gt;0,#REF!,"  ")</f>
        <v>#REF!</v>
      </c>
      <c r="F104" s="42" t="e">
        <f>IF(#REF!&gt;0,#REF!,"  ")</f>
        <v>#REF!</v>
      </c>
      <c r="G104" s="105"/>
      <c r="H104" s="73"/>
      <c r="I104" s="106"/>
      <c r="J104" s="93"/>
      <c r="K104" s="94"/>
      <c r="L104" s="94"/>
      <c r="M104" s="94"/>
      <c r="N104" s="95"/>
    </row>
    <row r="105" spans="3:36" ht="22" customHeight="1" x14ac:dyDescent="0.15">
      <c r="C105" s="39" t="e">
        <f>#REF!</f>
        <v>#REF!</v>
      </c>
      <c r="D105" s="41" t="e">
        <f>IF(#REF!&gt;0,#REF!,"  ")</f>
        <v>#REF!</v>
      </c>
      <c r="E105" s="42" t="e">
        <f>IF(#REF!&gt;0,#REF!,"  ")</f>
        <v>#REF!</v>
      </c>
      <c r="F105" s="42" t="e">
        <f>IF(#REF!&gt;0,#REF!,"  ")</f>
        <v>#REF!</v>
      </c>
      <c r="G105" s="99"/>
      <c r="H105" s="100"/>
      <c r="I105" s="101"/>
      <c r="J105" s="93"/>
      <c r="K105" s="94"/>
      <c r="L105" s="94"/>
      <c r="M105" s="94"/>
      <c r="N105" s="95"/>
    </row>
    <row r="106" spans="3:36" ht="22" customHeight="1" x14ac:dyDescent="0.15">
      <c r="C106" s="39" t="e">
        <f>#REF!</f>
        <v>#REF!</v>
      </c>
      <c r="D106" s="41" t="e">
        <f>IF(#REF!&gt;0,#REF!,"  ")</f>
        <v>#REF!</v>
      </c>
      <c r="E106" s="42" t="e">
        <f>IF(#REF!&gt;0,#REF!,"  ")</f>
        <v>#REF!</v>
      </c>
      <c r="F106" s="42" t="e">
        <f>IF(#REF!&gt;0,#REF!,"  ")</f>
        <v>#REF!</v>
      </c>
      <c r="G106" s="105"/>
      <c r="H106" s="73"/>
      <c r="I106" s="106"/>
      <c r="J106" s="93"/>
      <c r="K106" s="94"/>
      <c r="L106" s="94"/>
      <c r="M106" s="94"/>
      <c r="N106" s="95"/>
    </row>
    <row r="107" spans="3:36" ht="22" customHeight="1" x14ac:dyDescent="0.15">
      <c r="C107" s="39" t="e">
        <f>#REF!</f>
        <v>#REF!</v>
      </c>
      <c r="D107" s="41" t="e">
        <f>IF(#REF!&gt;0,#REF!,"  ")</f>
        <v>#REF!</v>
      </c>
      <c r="E107" s="42" t="e">
        <f>IF(#REF!&gt;0,#REF!,"  ")</f>
        <v>#REF!</v>
      </c>
      <c r="F107" s="42" t="e">
        <f>IF(#REF!&gt;0,#REF!,"  ")</f>
        <v>#REF!</v>
      </c>
      <c r="G107" s="99"/>
      <c r="H107" s="100"/>
      <c r="I107" s="101"/>
      <c r="J107" s="93"/>
      <c r="K107" s="94"/>
      <c r="L107" s="94"/>
      <c r="M107" s="94"/>
      <c r="N107" s="95"/>
    </row>
    <row r="108" spans="3:36" ht="22" customHeight="1" x14ac:dyDescent="0.15">
      <c r="C108" s="39" t="e">
        <f>#REF!</f>
        <v>#REF!</v>
      </c>
      <c r="D108" s="41" t="e">
        <f>IF(#REF!&gt;0,#REF!,"  ")</f>
        <v>#REF!</v>
      </c>
      <c r="E108" s="42" t="e">
        <f>IF(#REF!&gt;0,#REF!,"  ")</f>
        <v>#REF!</v>
      </c>
      <c r="F108" s="42" t="e">
        <f>IF(#REF!&gt;0,#REF!,"  ")</f>
        <v>#REF!</v>
      </c>
      <c r="G108" s="99"/>
      <c r="H108" s="100"/>
      <c r="I108" s="101"/>
      <c r="J108" s="93"/>
      <c r="K108" s="94"/>
      <c r="L108" s="94"/>
      <c r="M108" s="94"/>
      <c r="N108" s="95"/>
    </row>
    <row r="109" spans="3:36" ht="22" customHeight="1" x14ac:dyDescent="0.15">
      <c r="C109" s="39" t="e">
        <f>#REF!</f>
        <v>#REF!</v>
      </c>
      <c r="D109" s="41" t="e">
        <f>IF(#REF!&gt;0,#REF!,"  ")</f>
        <v>#REF!</v>
      </c>
      <c r="E109" s="42" t="e">
        <f>IF(#REF!&gt;0,#REF!,"  ")</f>
        <v>#REF!</v>
      </c>
      <c r="F109" s="42" t="e">
        <f>IF(#REF!&gt;0,#REF!,"  ")</f>
        <v>#REF!</v>
      </c>
      <c r="G109" s="105"/>
      <c r="H109" s="73"/>
      <c r="I109" s="106"/>
      <c r="J109" s="93"/>
      <c r="K109" s="94"/>
      <c r="L109" s="94"/>
      <c r="M109" s="94"/>
      <c r="N109" s="95"/>
    </row>
    <row r="110" spans="3:36" ht="22" customHeight="1" x14ac:dyDescent="0.15">
      <c r="C110" s="39" t="e">
        <f>#REF!</f>
        <v>#REF!</v>
      </c>
      <c r="D110" s="41" t="e">
        <f>IF(#REF!&gt;0,#REF!,"  ")</f>
        <v>#REF!</v>
      </c>
      <c r="E110" s="42" t="e">
        <f>IF(#REF!&gt;0,#REF!,"  ")</f>
        <v>#REF!</v>
      </c>
      <c r="F110" s="42" t="e">
        <f>IF(#REF!&gt;0,#REF!,"  ")</f>
        <v>#REF!</v>
      </c>
      <c r="G110" s="99"/>
      <c r="H110" s="100"/>
      <c r="I110" s="101"/>
      <c r="J110" s="93"/>
      <c r="K110" s="94"/>
      <c r="L110" s="94"/>
      <c r="M110" s="94"/>
      <c r="N110" s="95"/>
    </row>
    <row r="111" spans="3:36" ht="22" customHeight="1" x14ac:dyDescent="0.15">
      <c r="C111" s="39" t="e">
        <f>#REF!</f>
        <v>#REF!</v>
      </c>
      <c r="D111" s="41" t="e">
        <f>IF(#REF!&gt;0,#REF!,"  ")</f>
        <v>#REF!</v>
      </c>
      <c r="E111" s="42" t="e">
        <f>IF(#REF!&gt;0,#REF!,"  ")</f>
        <v>#REF!</v>
      </c>
      <c r="F111" s="42" t="e">
        <f>IF(#REF!&gt;0,#REF!,"  ")</f>
        <v>#REF!</v>
      </c>
      <c r="G111" s="105"/>
      <c r="H111" s="73"/>
      <c r="I111" s="106"/>
      <c r="J111" s="93"/>
      <c r="K111" s="94"/>
      <c r="L111" s="94"/>
      <c r="M111" s="94"/>
      <c r="N111" s="95"/>
    </row>
    <row r="112" spans="3:36" ht="22" customHeight="1" x14ac:dyDescent="0.15">
      <c r="C112" s="39" t="e">
        <f>#REF!</f>
        <v>#REF!</v>
      </c>
      <c r="D112" s="41" t="e">
        <f>IF(#REF!&gt;0,#REF!,"  ")</f>
        <v>#REF!</v>
      </c>
      <c r="E112" s="42" t="e">
        <f>IF(#REF!&gt;0,#REF!,"  ")</f>
        <v>#REF!</v>
      </c>
      <c r="F112" s="42" t="e">
        <f>IF(#REF!&gt;0,#REF!,"  ")</f>
        <v>#REF!</v>
      </c>
      <c r="G112" s="99"/>
      <c r="H112" s="100"/>
      <c r="I112" s="101"/>
      <c r="J112" s="93"/>
      <c r="K112" s="94"/>
      <c r="L112" s="94"/>
      <c r="M112" s="94"/>
      <c r="N112" s="95"/>
    </row>
    <row r="113" spans="3:14" ht="22" customHeight="1" x14ac:dyDescent="0.15">
      <c r="C113" s="39" t="e">
        <f>#REF!</f>
        <v>#REF!</v>
      </c>
      <c r="D113" s="41" t="e">
        <f>IF(#REF!&gt;0,#REF!,"  ")</f>
        <v>#REF!</v>
      </c>
      <c r="E113" s="42" t="e">
        <f>IF(#REF!&gt;0,#REF!,"  ")</f>
        <v>#REF!</v>
      </c>
      <c r="F113" s="42" t="e">
        <f>IF(#REF!&gt;0,#REF!,"  ")</f>
        <v>#REF!</v>
      </c>
      <c r="G113" s="105"/>
      <c r="H113" s="73"/>
      <c r="I113" s="106"/>
      <c r="J113" s="93"/>
      <c r="K113" s="94"/>
      <c r="L113" s="94"/>
      <c r="M113" s="94"/>
      <c r="N113" s="95"/>
    </row>
    <row r="114" spans="3:14" ht="22" customHeight="1" x14ac:dyDescent="0.15">
      <c r="C114" s="39" t="e">
        <f>#REF!</f>
        <v>#REF!</v>
      </c>
      <c r="D114" s="41" t="e">
        <f>IF(#REF!&gt;0,#REF!,"  ")</f>
        <v>#REF!</v>
      </c>
      <c r="E114" s="42" t="e">
        <f>IF(#REF!&gt;0,#REF!,"  ")</f>
        <v>#REF!</v>
      </c>
      <c r="F114" s="42" t="e">
        <f>IF(#REF!&gt;0,#REF!,"  ")</f>
        <v>#REF!</v>
      </c>
      <c r="G114" s="117"/>
      <c r="H114" s="71"/>
      <c r="I114" s="118"/>
      <c r="J114" s="94"/>
      <c r="K114" s="94"/>
      <c r="L114" s="94"/>
      <c r="M114" s="94"/>
      <c r="N114" s="95"/>
    </row>
    <row r="115" spans="3:14" ht="22" customHeight="1" x14ac:dyDescent="0.15">
      <c r="C115" s="39" t="e">
        <f>#REF!</f>
        <v>#REF!</v>
      </c>
      <c r="D115" s="41" t="e">
        <f>IF(#REF!&gt;0,#REF!,"  ")</f>
        <v>#REF!</v>
      </c>
      <c r="E115" s="42" t="e">
        <f>IF(#REF!&gt;0,#REF!,"  ")</f>
        <v>#REF!</v>
      </c>
      <c r="F115" s="42" t="e">
        <f>IF(#REF!&gt;0,#REF!,"  ")</f>
        <v>#REF!</v>
      </c>
      <c r="G115" s="119"/>
      <c r="H115" s="100"/>
      <c r="I115" s="120"/>
      <c r="J115" s="94"/>
      <c r="K115" s="94"/>
      <c r="L115" s="94"/>
      <c r="M115" s="94"/>
      <c r="N115" s="95"/>
    </row>
    <row r="116" spans="3:14" ht="22" customHeight="1" x14ac:dyDescent="0.15">
      <c r="C116" s="39" t="e">
        <f>#REF!</f>
        <v>#REF!</v>
      </c>
      <c r="D116" s="41" t="e">
        <f>IF(#REF!&gt;0,#REF!,"  ")</f>
        <v>#REF!</v>
      </c>
      <c r="E116" s="42" t="e">
        <f>IF(#REF!&gt;0,#REF!,"  ")</f>
        <v>#REF!</v>
      </c>
      <c r="F116" s="42" t="e">
        <f>IF(#REF!&gt;0,#REF!,"  ")</f>
        <v>#REF!</v>
      </c>
      <c r="G116" s="119"/>
      <c r="H116" s="100"/>
      <c r="I116" s="120"/>
      <c r="J116" s="94"/>
      <c r="K116" s="94"/>
      <c r="L116" s="94"/>
      <c r="M116" s="94"/>
      <c r="N116" s="95"/>
    </row>
    <row r="117" spans="3:14" ht="22" customHeight="1" x14ac:dyDescent="0.15">
      <c r="C117" s="39" t="e">
        <f>#REF!</f>
        <v>#REF!</v>
      </c>
      <c r="D117" s="41" t="e">
        <f>IF(#REF!&gt;0,#REF!,"  ")</f>
        <v>#REF!</v>
      </c>
      <c r="E117" s="42" t="e">
        <f>IF(#REF!&gt;0,#REF!,"  ")</f>
        <v>#REF!</v>
      </c>
      <c r="F117" s="42" t="e">
        <f>IF(#REF!&gt;0,#REF!,"  ")</f>
        <v>#REF!</v>
      </c>
      <c r="G117" s="119"/>
      <c r="H117" s="100"/>
      <c r="I117" s="120"/>
      <c r="J117" s="94"/>
      <c r="K117" s="94"/>
      <c r="L117" s="94"/>
      <c r="M117" s="94"/>
      <c r="N117" s="95"/>
    </row>
    <row r="118" spans="3:14" ht="22" customHeight="1" x14ac:dyDescent="0.15">
      <c r="C118" s="39" t="e">
        <f>#REF!</f>
        <v>#REF!</v>
      </c>
      <c r="D118" s="41" t="e">
        <f>IF(#REF!&gt;0,#REF!,"  ")</f>
        <v>#REF!</v>
      </c>
      <c r="E118" s="42" t="e">
        <f>IF(#REF!&gt;0,#REF!,"  ")</f>
        <v>#REF!</v>
      </c>
      <c r="F118" s="42" t="e">
        <f>IF(#REF!&gt;0,#REF!,"  ")</f>
        <v>#REF!</v>
      </c>
      <c r="G118" s="119"/>
      <c r="H118" s="100"/>
      <c r="I118" s="120"/>
      <c r="J118" s="94"/>
      <c r="K118" s="94"/>
      <c r="L118" s="94"/>
      <c r="M118" s="94"/>
      <c r="N118" s="95"/>
    </row>
    <row r="119" spans="3:14" ht="22" customHeight="1" x14ac:dyDescent="0.15">
      <c r="C119" s="39" t="e">
        <f>#REF!</f>
        <v>#REF!</v>
      </c>
      <c r="D119" s="41" t="e">
        <f>IF(#REF!&gt;0,#REF!,"  ")</f>
        <v>#REF!</v>
      </c>
      <c r="E119" s="42" t="e">
        <f>IF(#REF!&gt;0,#REF!,"  ")</f>
        <v>#REF!</v>
      </c>
      <c r="F119" s="42" t="e">
        <f>IF(#REF!&gt;0,#REF!,"  ")</f>
        <v>#REF!</v>
      </c>
      <c r="G119" s="119"/>
      <c r="H119" s="100"/>
      <c r="I119" s="120"/>
      <c r="J119" s="94"/>
      <c r="K119" s="94"/>
      <c r="L119" s="94"/>
      <c r="M119" s="94"/>
      <c r="N119" s="95"/>
    </row>
    <row r="120" spans="3:14" ht="22" customHeight="1" x14ac:dyDescent="0.15">
      <c r="C120" s="39" t="e">
        <f>#REF!</f>
        <v>#REF!</v>
      </c>
      <c r="D120" s="41" t="e">
        <f>IF(#REF!&gt;0,#REF!,"  ")</f>
        <v>#REF!</v>
      </c>
      <c r="E120" s="42" t="e">
        <f>IF(#REF!&gt;0,#REF!,"  ")</f>
        <v>#REF!</v>
      </c>
      <c r="F120" s="42" t="e">
        <f>IF(#REF!&gt;0,#REF!,"  ")</f>
        <v>#REF!</v>
      </c>
      <c r="G120" s="119"/>
      <c r="H120" s="100"/>
      <c r="I120" s="120"/>
      <c r="J120" s="94"/>
      <c r="K120" s="94"/>
      <c r="L120" s="94"/>
      <c r="M120" s="94"/>
      <c r="N120" s="95"/>
    </row>
    <row r="121" spans="3:14" ht="22" customHeight="1" x14ac:dyDescent="0.15">
      <c r="C121" s="39" t="e">
        <f>#REF!</f>
        <v>#REF!</v>
      </c>
      <c r="D121" s="41" t="e">
        <f>IF(#REF!&gt;0,#REF!,"  ")</f>
        <v>#REF!</v>
      </c>
      <c r="E121" s="42" t="e">
        <f>IF(#REF!&gt;0,#REF!,"  ")</f>
        <v>#REF!</v>
      </c>
      <c r="F121" s="42" t="e">
        <f>IF(#REF!&gt;0,#REF!,"  ")</f>
        <v>#REF!</v>
      </c>
      <c r="G121" s="121"/>
      <c r="H121" s="122"/>
      <c r="I121" s="120"/>
      <c r="J121" s="93"/>
      <c r="K121" s="94"/>
      <c r="L121" s="94"/>
      <c r="M121" s="94"/>
      <c r="N121" s="95"/>
    </row>
    <row r="122" spans="3:14" ht="22" customHeight="1" x14ac:dyDescent="0.15">
      <c r="C122" s="39" t="e">
        <f>#REF!</f>
        <v>#REF!</v>
      </c>
      <c r="D122" s="41" t="e">
        <f>IF(#REF!&gt;0,#REF!,"  ")</f>
        <v>#REF!</v>
      </c>
      <c r="E122" s="42" t="e">
        <f>IF(#REF!&gt;0,#REF!,"  ")</f>
        <v>#REF!</v>
      </c>
      <c r="F122" s="42" t="e">
        <f>IF(#REF!&gt;0,#REF!,"  ")</f>
        <v>#REF!</v>
      </c>
      <c r="G122" s="105"/>
      <c r="H122" s="73"/>
      <c r="I122" s="106"/>
      <c r="J122" s="93"/>
      <c r="K122" s="94"/>
      <c r="L122" s="94"/>
      <c r="M122" s="94"/>
      <c r="N122" s="95"/>
    </row>
    <row r="123" spans="3:14" ht="22" customHeight="1" x14ac:dyDescent="0.15">
      <c r="C123" s="39" t="e">
        <f>#REF!</f>
        <v>#REF!</v>
      </c>
      <c r="D123" s="41" t="e">
        <f>IF(#REF!&gt;0,#REF!,"  ")</f>
        <v>#REF!</v>
      </c>
      <c r="E123" s="42" t="e">
        <f>IF(#REF!&gt;0,#REF!,"  ")</f>
        <v>#REF!</v>
      </c>
      <c r="F123" s="42" t="e">
        <f>IF(#REF!&gt;0,#REF!,"  ")</f>
        <v>#REF!</v>
      </c>
      <c r="G123" s="99"/>
      <c r="H123" s="100"/>
      <c r="I123" s="101"/>
      <c r="J123" s="93"/>
      <c r="K123" s="94"/>
      <c r="L123" s="94"/>
      <c r="M123" s="94"/>
      <c r="N123" s="95"/>
    </row>
    <row r="124" spans="3:14" ht="22" customHeight="1" x14ac:dyDescent="0.15">
      <c r="C124" s="39" t="e">
        <f>#REF!</f>
        <v>#REF!</v>
      </c>
      <c r="D124" s="41" t="e">
        <f>IF(#REF!&gt;0,#REF!,"  ")</f>
        <v>#REF!</v>
      </c>
      <c r="E124" s="42" t="e">
        <f>IF(#REF!&gt;0,#REF!,"  ")</f>
        <v>#REF!</v>
      </c>
      <c r="F124" s="42" t="e">
        <f>IF(#REF!&gt;0,#REF!,"  ")</f>
        <v>#REF!</v>
      </c>
      <c r="G124" s="105"/>
      <c r="H124" s="73"/>
      <c r="I124" s="106"/>
      <c r="J124" s="93"/>
      <c r="K124" s="94"/>
      <c r="L124" s="94"/>
      <c r="M124" s="94"/>
      <c r="N124" s="95"/>
    </row>
    <row r="125" spans="3:14" ht="22" customHeight="1" x14ac:dyDescent="0.15">
      <c r="C125" s="39" t="e">
        <f>#REF!</f>
        <v>#REF!</v>
      </c>
      <c r="D125" s="41" t="e">
        <f>IF(#REF!&gt;0,#REF!,"  ")</f>
        <v>#REF!</v>
      </c>
      <c r="E125" s="42" t="e">
        <f>IF(#REF!&gt;0,#REF!,"  ")</f>
        <v>#REF!</v>
      </c>
      <c r="F125" s="42" t="e">
        <f>IF(#REF!&gt;0,#REF!,"  ")</f>
        <v>#REF!</v>
      </c>
      <c r="G125" s="99"/>
      <c r="H125" s="100"/>
      <c r="I125" s="101"/>
      <c r="J125" s="93"/>
      <c r="K125" s="94"/>
      <c r="L125" s="94"/>
      <c r="M125" s="94"/>
      <c r="N125" s="95"/>
    </row>
    <row r="126" spans="3:14" ht="22" customHeight="1" x14ac:dyDescent="0.15">
      <c r="C126" s="39" t="e">
        <f>#REF!</f>
        <v>#REF!</v>
      </c>
      <c r="D126" s="41" t="e">
        <f>IF(#REF!&gt;0,#REF!,"  ")</f>
        <v>#REF!</v>
      </c>
      <c r="E126" s="42" t="e">
        <f>IF(#REF!&gt;0,#REF!,"  ")</f>
        <v>#REF!</v>
      </c>
      <c r="F126" s="42" t="e">
        <f>IF(#REF!&gt;0,#REF!,"  ")</f>
        <v>#REF!</v>
      </c>
      <c r="G126" s="105"/>
      <c r="H126" s="73"/>
      <c r="I126" s="106"/>
      <c r="J126" s="93"/>
      <c r="K126" s="94"/>
      <c r="L126" s="94"/>
      <c r="M126" s="94"/>
      <c r="N126" s="95"/>
    </row>
    <row r="127" spans="3:14" ht="22" customHeight="1" x14ac:dyDescent="0.15">
      <c r="C127" s="39" t="e">
        <f>#REF!</f>
        <v>#REF!</v>
      </c>
      <c r="D127" s="41" t="e">
        <f>IF(#REF!&gt;0,#REF!,"  ")</f>
        <v>#REF!</v>
      </c>
      <c r="E127" s="42" t="e">
        <f>IF(#REF!&gt;0,#REF!,"  ")</f>
        <v>#REF!</v>
      </c>
      <c r="F127" s="42" t="e">
        <f>IF(#REF!&gt;0,#REF!,"  ")</f>
        <v>#REF!</v>
      </c>
      <c r="G127" s="99"/>
      <c r="H127" s="100"/>
      <c r="I127" s="101"/>
      <c r="J127" s="93"/>
      <c r="K127" s="94"/>
      <c r="L127" s="94"/>
      <c r="M127" s="94"/>
      <c r="N127" s="95"/>
    </row>
    <row r="128" spans="3:14" ht="22" customHeight="1" x14ac:dyDescent="0.15">
      <c r="C128" s="39" t="e">
        <f>#REF!</f>
        <v>#REF!</v>
      </c>
      <c r="D128" s="41" t="e">
        <f>IF(#REF!&gt;0,#REF!,"  ")</f>
        <v>#REF!</v>
      </c>
      <c r="E128" s="42" t="e">
        <f>IF(#REF!&gt;0,#REF!,"  ")</f>
        <v>#REF!</v>
      </c>
      <c r="F128" s="42" t="e">
        <f>IF(#REF!&gt;0,#REF!,"  ")</f>
        <v>#REF!</v>
      </c>
      <c r="G128" s="105"/>
      <c r="H128" s="73"/>
      <c r="I128" s="106"/>
      <c r="J128" s="93"/>
      <c r="K128" s="94"/>
      <c r="L128" s="94"/>
      <c r="M128" s="94"/>
      <c r="N128" s="95"/>
    </row>
    <row r="129" spans="3:14" ht="22" customHeight="1" x14ac:dyDescent="0.15">
      <c r="C129" s="39" t="e">
        <f>#REF!</f>
        <v>#REF!</v>
      </c>
      <c r="D129" s="41" t="e">
        <f>IF(#REF!&gt;0,#REF!,"  ")</f>
        <v>#REF!</v>
      </c>
      <c r="E129" s="42" t="e">
        <f>IF(#REF!&gt;0,#REF!,"  ")</f>
        <v>#REF!</v>
      </c>
      <c r="F129" s="42" t="e">
        <f>IF(#REF!&gt;0,#REF!,"  ")</f>
        <v>#REF!</v>
      </c>
      <c r="G129" s="99"/>
      <c r="H129" s="100"/>
      <c r="I129" s="101"/>
      <c r="J129" s="93"/>
      <c r="K129" s="94"/>
      <c r="L129" s="94"/>
      <c r="M129" s="94"/>
      <c r="N129" s="95"/>
    </row>
    <row r="130" spans="3:14" ht="22" customHeight="1" x14ac:dyDescent="0.15">
      <c r="C130" s="39" t="e">
        <f>#REF!</f>
        <v>#REF!</v>
      </c>
      <c r="D130" s="41" t="e">
        <f>IF(#REF!&gt;0,#REF!,"  ")</f>
        <v>#REF!</v>
      </c>
      <c r="E130" s="42" t="e">
        <f>IF(#REF!&gt;0,#REF!,"  ")</f>
        <v>#REF!</v>
      </c>
      <c r="F130" s="42" t="e">
        <f>IF(#REF!&gt;0,#REF!,"  ")</f>
        <v>#REF!</v>
      </c>
      <c r="G130" s="105"/>
      <c r="H130" s="73"/>
      <c r="I130" s="106"/>
      <c r="J130" s="93"/>
      <c r="K130" s="94"/>
      <c r="L130" s="94"/>
      <c r="M130" s="94"/>
      <c r="N130" s="95"/>
    </row>
    <row r="131" spans="3:14" ht="22" customHeight="1" x14ac:dyDescent="0.15">
      <c r="C131" s="39" t="e">
        <f>#REF!</f>
        <v>#REF!</v>
      </c>
      <c r="D131" s="41" t="e">
        <f>IF(#REF!&gt;0,#REF!,"  ")</f>
        <v>#REF!</v>
      </c>
      <c r="E131" s="42" t="e">
        <f>IF(#REF!&gt;0,#REF!,"  ")</f>
        <v>#REF!</v>
      </c>
      <c r="F131" s="42" t="e">
        <f>IF(#REF!&gt;0,#REF!,"  ")</f>
        <v>#REF!</v>
      </c>
      <c r="G131" s="99"/>
      <c r="H131" s="100"/>
      <c r="I131" s="101"/>
      <c r="J131" s="93"/>
      <c r="K131" s="94"/>
      <c r="L131" s="94"/>
      <c r="M131" s="94"/>
      <c r="N131" s="95"/>
    </row>
    <row r="132" spans="3:14" ht="22" customHeight="1" x14ac:dyDescent="0.15">
      <c r="C132" s="39" t="e">
        <f>#REF!</f>
        <v>#REF!</v>
      </c>
      <c r="D132" s="41" t="e">
        <f>IF(#REF!&gt;0,#REF!,"  ")</f>
        <v>#REF!</v>
      </c>
      <c r="E132" s="42" t="e">
        <f>IF(#REF!&gt;0,#REF!,"  ")</f>
        <v>#REF!</v>
      </c>
      <c r="F132" s="42" t="e">
        <f>IF(#REF!&gt;0,#REF!,"  ")</f>
        <v>#REF!</v>
      </c>
      <c r="G132" s="105"/>
      <c r="H132" s="73"/>
      <c r="I132" s="106"/>
      <c r="J132" s="93"/>
      <c r="K132" s="94"/>
      <c r="L132" s="94"/>
      <c r="M132" s="94"/>
      <c r="N132" s="95"/>
    </row>
    <row r="133" spans="3:14" ht="22" customHeight="1" x14ac:dyDescent="0.15">
      <c r="C133" s="39" t="e">
        <f>#REF!</f>
        <v>#REF!</v>
      </c>
      <c r="D133" s="41" t="e">
        <f>IF(#REF!&gt;0,#REF!,"  ")</f>
        <v>#REF!</v>
      </c>
      <c r="E133" s="42" t="e">
        <f>IF(#REF!&gt;0,#REF!,"  ")</f>
        <v>#REF!</v>
      </c>
      <c r="F133" s="42" t="e">
        <f>IF(#REF!&gt;0,#REF!,"  ")</f>
        <v>#REF!</v>
      </c>
      <c r="G133" s="99"/>
      <c r="H133" s="100"/>
      <c r="I133" s="101"/>
      <c r="J133" s="93"/>
      <c r="K133" s="94"/>
      <c r="L133" s="94"/>
      <c r="M133" s="94"/>
      <c r="N133" s="95"/>
    </row>
    <row r="134" spans="3:14" ht="22" customHeight="1" x14ac:dyDescent="0.15">
      <c r="C134" s="39" t="e">
        <f>#REF!</f>
        <v>#REF!</v>
      </c>
      <c r="D134" s="41" t="e">
        <f>IF(#REF!&gt;0,#REF!,"  ")</f>
        <v>#REF!</v>
      </c>
      <c r="E134" s="42" t="e">
        <f>IF(#REF!&gt;0,#REF!,"  ")</f>
        <v>#REF!</v>
      </c>
      <c r="F134" s="42" t="e">
        <f>IF(#REF!&gt;0,#REF!,"  ")</f>
        <v>#REF!</v>
      </c>
      <c r="G134" s="99"/>
      <c r="H134" s="100"/>
      <c r="I134" s="101"/>
      <c r="J134" s="93"/>
      <c r="K134" s="94"/>
      <c r="L134" s="94"/>
      <c r="M134" s="94"/>
      <c r="N134" s="95"/>
    </row>
    <row r="135" spans="3:14" ht="22" customHeight="1" x14ac:dyDescent="0.15">
      <c r="C135" s="39" t="e">
        <f>#REF!</f>
        <v>#REF!</v>
      </c>
      <c r="D135" s="41" t="e">
        <f>IF(#REF!&gt;0,#REF!,"  ")</f>
        <v>#REF!</v>
      </c>
      <c r="E135" s="42" t="e">
        <f>IF(#REF!&gt;0,#REF!,"  ")</f>
        <v>#REF!</v>
      </c>
      <c r="F135" s="42" t="e">
        <f>IF(#REF!&gt;0,#REF!,"  ")</f>
        <v>#REF!</v>
      </c>
      <c r="G135" s="105"/>
      <c r="H135" s="73"/>
      <c r="I135" s="106"/>
      <c r="J135" s="93"/>
      <c r="K135" s="94"/>
      <c r="L135" s="94"/>
      <c r="M135" s="94"/>
      <c r="N135" s="95"/>
    </row>
    <row r="136" spans="3:14" ht="22" customHeight="1" x14ac:dyDescent="0.15">
      <c r="C136" s="39" t="e">
        <f>#REF!</f>
        <v>#REF!</v>
      </c>
      <c r="D136" s="41" t="e">
        <f>IF(#REF!&gt;0,#REF!,"  ")</f>
        <v>#REF!</v>
      </c>
      <c r="E136" s="42" t="e">
        <f>IF(#REF!&gt;0,#REF!,"  ")</f>
        <v>#REF!</v>
      </c>
      <c r="F136" s="42" t="e">
        <f>IF(#REF!&gt;0,#REF!,"  ")</f>
        <v>#REF!</v>
      </c>
      <c r="G136" s="99"/>
      <c r="H136" s="100"/>
      <c r="I136" s="101"/>
      <c r="J136" s="93"/>
      <c r="K136" s="94"/>
      <c r="L136" s="94"/>
      <c r="M136" s="94"/>
      <c r="N136" s="95"/>
    </row>
    <row r="137" spans="3:14" ht="22" customHeight="1" x14ac:dyDescent="0.15">
      <c r="C137" s="39" t="e">
        <f>#REF!</f>
        <v>#REF!</v>
      </c>
      <c r="D137" s="41" t="e">
        <f>IF(#REF!&gt;0,#REF!,"  ")</f>
        <v>#REF!</v>
      </c>
      <c r="E137" s="42" t="e">
        <f>IF(#REF!&gt;0,#REF!,"  ")</f>
        <v>#REF!</v>
      </c>
      <c r="F137" s="42" t="e">
        <f>IF(#REF!&gt;0,#REF!,"  ")</f>
        <v>#REF!</v>
      </c>
      <c r="G137" s="105"/>
      <c r="H137" s="73"/>
      <c r="I137" s="106"/>
      <c r="J137" s="93"/>
      <c r="K137" s="94"/>
      <c r="L137" s="94"/>
      <c r="M137" s="94"/>
      <c r="N137" s="95"/>
    </row>
    <row r="138" spans="3:14" ht="22" customHeight="1" x14ac:dyDescent="0.15">
      <c r="C138" s="39" t="e">
        <f>#REF!</f>
        <v>#REF!</v>
      </c>
      <c r="D138" s="41" t="e">
        <f>IF(#REF!&gt;0,#REF!,"  ")</f>
        <v>#REF!</v>
      </c>
      <c r="E138" s="42" t="e">
        <f>IF(#REF!&gt;0,#REF!,"  ")</f>
        <v>#REF!</v>
      </c>
      <c r="F138" s="42" t="e">
        <f>IF(#REF!&gt;0,#REF!,"  ")</f>
        <v>#REF!</v>
      </c>
      <c r="G138" s="99"/>
      <c r="H138" s="100"/>
      <c r="I138" s="101"/>
      <c r="J138" s="93"/>
      <c r="K138" s="94"/>
      <c r="L138" s="94"/>
      <c r="M138" s="94"/>
      <c r="N138" s="95"/>
    </row>
    <row r="139" spans="3:14" ht="22" customHeight="1" x14ac:dyDescent="0.15">
      <c r="C139" s="39" t="e">
        <f>#REF!</f>
        <v>#REF!</v>
      </c>
      <c r="D139" s="41" t="e">
        <f>IF(#REF!&gt;0,#REF!,"  ")</f>
        <v>#REF!</v>
      </c>
      <c r="E139" s="42" t="e">
        <f>IF(#REF!&gt;0,#REF!,"  ")</f>
        <v>#REF!</v>
      </c>
      <c r="F139" s="42" t="e">
        <f>IF(#REF!&gt;0,#REF!,"  ")</f>
        <v>#REF!</v>
      </c>
      <c r="G139" s="105"/>
      <c r="H139" s="73"/>
      <c r="I139" s="106"/>
      <c r="J139" s="93"/>
      <c r="K139" s="94"/>
      <c r="L139" s="94"/>
      <c r="M139" s="94"/>
      <c r="N139" s="95"/>
    </row>
    <row r="140" spans="3:14" ht="22" customHeight="1" x14ac:dyDescent="0.15">
      <c r="C140" s="39" t="e">
        <f>#REF!</f>
        <v>#REF!</v>
      </c>
      <c r="D140" s="41" t="e">
        <f>IF(#REF!&gt;0,#REF!,"  ")</f>
        <v>#REF!</v>
      </c>
      <c r="E140" s="42" t="e">
        <f>IF(#REF!&gt;0,#REF!,"  ")</f>
        <v>#REF!</v>
      </c>
      <c r="F140" s="42" t="e">
        <f>IF(#REF!&gt;0,#REF!,"  ")</f>
        <v>#REF!</v>
      </c>
      <c r="G140" s="99"/>
      <c r="H140" s="100"/>
      <c r="I140" s="101"/>
      <c r="J140" s="93"/>
      <c r="K140" s="94"/>
      <c r="L140" s="94"/>
      <c r="M140" s="94"/>
      <c r="N140" s="95"/>
    </row>
    <row r="141" spans="3:14" ht="22" customHeight="1" x14ac:dyDescent="0.15">
      <c r="C141" s="39" t="e">
        <f>#REF!</f>
        <v>#REF!</v>
      </c>
      <c r="D141" s="41" t="e">
        <f>IF(#REF!&gt;0,#REF!,"  ")</f>
        <v>#REF!</v>
      </c>
      <c r="E141" s="42" t="e">
        <f>IF(#REF!&gt;0,#REF!,"  ")</f>
        <v>#REF!</v>
      </c>
      <c r="F141" s="42" t="e">
        <f>IF(#REF!&gt;0,#REF!,"  ")</f>
        <v>#REF!</v>
      </c>
      <c r="G141" s="105"/>
      <c r="H141" s="73"/>
      <c r="I141" s="106"/>
      <c r="J141" s="93"/>
      <c r="K141" s="94"/>
      <c r="L141" s="94"/>
      <c r="M141" s="94"/>
      <c r="N141" s="95"/>
    </row>
    <row r="142" spans="3:14" ht="22" customHeight="1" x14ac:dyDescent="0.15">
      <c r="C142" s="39" t="e">
        <f>#REF!</f>
        <v>#REF!</v>
      </c>
      <c r="D142" s="41" t="e">
        <f>IF(#REF!&gt;0,#REF!,"  ")</f>
        <v>#REF!</v>
      </c>
      <c r="E142" s="42" t="e">
        <f>IF(#REF!&gt;0,#REF!,"  ")</f>
        <v>#REF!</v>
      </c>
      <c r="F142" s="42" t="e">
        <f>IF(#REF!&gt;0,#REF!,"  ")</f>
        <v>#REF!</v>
      </c>
      <c r="G142" s="99"/>
      <c r="H142" s="100"/>
      <c r="I142" s="101"/>
      <c r="J142" s="93"/>
      <c r="K142" s="94"/>
      <c r="L142" s="94"/>
      <c r="M142" s="94"/>
      <c r="N142" s="95"/>
    </row>
    <row r="143" spans="3:14" ht="22" customHeight="1" x14ac:dyDescent="0.15">
      <c r="C143" s="39" t="e">
        <f>#REF!</f>
        <v>#REF!</v>
      </c>
      <c r="D143" s="41" t="e">
        <f>IF(#REF!&gt;0,#REF!,"  ")</f>
        <v>#REF!</v>
      </c>
      <c r="E143" s="42" t="e">
        <f>IF(#REF!&gt;0,#REF!,"  ")</f>
        <v>#REF!</v>
      </c>
      <c r="F143" s="42" t="e">
        <f>IF(#REF!&gt;0,#REF!,"  ")</f>
        <v>#REF!</v>
      </c>
      <c r="G143" s="105"/>
      <c r="H143" s="73"/>
      <c r="I143" s="106"/>
      <c r="J143" s="93"/>
      <c r="K143" s="94"/>
      <c r="L143" s="94"/>
      <c r="M143" s="94"/>
      <c r="N143" s="95"/>
    </row>
    <row r="144" spans="3:14" ht="22" customHeight="1" x14ac:dyDescent="0.15">
      <c r="C144" s="39" t="e">
        <f>#REF!</f>
        <v>#REF!</v>
      </c>
      <c r="D144" s="41" t="e">
        <f>IF(#REF!&gt;0,#REF!,"  ")</f>
        <v>#REF!</v>
      </c>
      <c r="E144" s="42" t="e">
        <f>IF(#REF!&gt;0,#REF!,"  ")</f>
        <v>#REF!</v>
      </c>
      <c r="F144" s="42" t="e">
        <f>IF(#REF!&gt;0,#REF!,"  ")</f>
        <v>#REF!</v>
      </c>
      <c r="G144" s="99"/>
      <c r="H144" s="100"/>
      <c r="I144" s="101"/>
      <c r="J144" s="93"/>
      <c r="K144" s="94"/>
      <c r="L144" s="94"/>
      <c r="M144" s="94"/>
      <c r="N144" s="95"/>
    </row>
    <row r="145" spans="3:14" ht="22" customHeight="1" x14ac:dyDescent="0.15">
      <c r="C145" s="39" t="e">
        <f>#REF!</f>
        <v>#REF!</v>
      </c>
      <c r="D145" s="41" t="e">
        <f>IF(#REF!&gt;0,#REF!,"  ")</f>
        <v>#REF!</v>
      </c>
      <c r="E145" s="42" t="e">
        <f>IF(#REF!&gt;0,#REF!,"  ")</f>
        <v>#REF!</v>
      </c>
      <c r="F145" s="42" t="e">
        <f>IF(#REF!&gt;0,#REF!,"  ")</f>
        <v>#REF!</v>
      </c>
      <c r="G145" s="105"/>
      <c r="H145" s="73"/>
      <c r="I145" s="106"/>
      <c r="J145" s="93"/>
      <c r="K145" s="94"/>
      <c r="L145" s="94"/>
      <c r="M145" s="94"/>
      <c r="N145" s="95"/>
    </row>
    <row r="146" spans="3:14" ht="22" customHeight="1" x14ac:dyDescent="0.15">
      <c r="C146" s="39" t="e">
        <f>#REF!</f>
        <v>#REF!</v>
      </c>
      <c r="D146" s="41" t="e">
        <f>IF(#REF!&gt;0,#REF!,"  ")</f>
        <v>#REF!</v>
      </c>
      <c r="E146" s="42" t="e">
        <f>IF(#REF!&gt;0,#REF!,"  ")</f>
        <v>#REF!</v>
      </c>
      <c r="F146" s="42" t="e">
        <f>IF(#REF!&gt;0,#REF!,"  ")</f>
        <v>#REF!</v>
      </c>
      <c r="G146" s="99"/>
      <c r="H146" s="100"/>
      <c r="I146" s="101"/>
      <c r="J146" s="93"/>
      <c r="K146" s="94"/>
      <c r="L146" s="94"/>
      <c r="M146" s="94"/>
      <c r="N146" s="95"/>
    </row>
    <row r="147" spans="3:14" ht="22" customHeight="1" x14ac:dyDescent="0.15">
      <c r="C147" s="39" t="e">
        <f>#REF!</f>
        <v>#REF!</v>
      </c>
      <c r="D147" s="41" t="e">
        <f>IF(#REF!&gt;0,#REF!,"  ")</f>
        <v>#REF!</v>
      </c>
      <c r="E147" s="42" t="e">
        <f>IF(#REF!&gt;0,#REF!,"  ")</f>
        <v>#REF!</v>
      </c>
      <c r="F147" s="42" t="e">
        <f>IF(#REF!&gt;0,#REF!,"  ")</f>
        <v>#REF!</v>
      </c>
      <c r="G147" s="99"/>
      <c r="H147" s="100"/>
      <c r="I147" s="101"/>
      <c r="J147" s="93"/>
      <c r="K147" s="94"/>
      <c r="L147" s="94"/>
      <c r="M147" s="94"/>
      <c r="N147" s="95"/>
    </row>
    <row r="148" spans="3:14" ht="22" customHeight="1" x14ac:dyDescent="0.15">
      <c r="C148" s="39" t="e">
        <f>#REF!</f>
        <v>#REF!</v>
      </c>
      <c r="D148" s="41" t="e">
        <f>IF(#REF!&gt;0,#REF!,"  ")</f>
        <v>#REF!</v>
      </c>
      <c r="E148" s="42" t="e">
        <f>IF(#REF!&gt;0,#REF!,"  ")</f>
        <v>#REF!</v>
      </c>
      <c r="F148" s="42" t="e">
        <f>IF(#REF!&gt;0,#REF!,"  ")</f>
        <v>#REF!</v>
      </c>
      <c r="G148" s="105"/>
      <c r="H148" s="73"/>
      <c r="I148" s="106"/>
      <c r="J148" s="93"/>
      <c r="K148" s="94"/>
      <c r="L148" s="94"/>
      <c r="M148" s="94"/>
      <c r="N148" s="95"/>
    </row>
    <row r="149" spans="3:14" ht="22" customHeight="1" x14ac:dyDescent="0.15">
      <c r="C149" s="39" t="e">
        <f>#REF!</f>
        <v>#REF!</v>
      </c>
      <c r="D149" s="41" t="e">
        <f>IF(#REF!&gt;0,#REF!,"  ")</f>
        <v>#REF!</v>
      </c>
      <c r="E149" s="42" t="e">
        <f>IF(#REF!&gt;0,#REF!,"  ")</f>
        <v>#REF!</v>
      </c>
      <c r="F149" s="42" t="e">
        <f>IF(#REF!&gt;0,#REF!,"  ")</f>
        <v>#REF!</v>
      </c>
      <c r="G149" s="99"/>
      <c r="H149" s="100"/>
      <c r="I149" s="101"/>
      <c r="J149" s="93"/>
      <c r="K149" s="94"/>
      <c r="L149" s="94"/>
      <c r="M149" s="94"/>
      <c r="N149" s="95"/>
    </row>
    <row r="150" spans="3:14" ht="22" customHeight="1" x14ac:dyDescent="0.15">
      <c r="C150" s="39" t="e">
        <f>#REF!</f>
        <v>#REF!</v>
      </c>
      <c r="D150" s="41" t="e">
        <f>IF(#REF!&gt;0,#REF!,"  ")</f>
        <v>#REF!</v>
      </c>
      <c r="E150" s="42" t="e">
        <f>IF(#REF!&gt;0,#REF!,"  ")</f>
        <v>#REF!</v>
      </c>
      <c r="F150" s="42" t="e">
        <f>IF(#REF!&gt;0,#REF!,"  ")</f>
        <v>#REF!</v>
      </c>
      <c r="G150" s="105"/>
      <c r="H150" s="73"/>
      <c r="I150" s="106"/>
      <c r="J150" s="93"/>
      <c r="K150" s="94"/>
      <c r="L150" s="94"/>
      <c r="M150" s="94"/>
      <c r="N150" s="95"/>
    </row>
    <row r="151" spans="3:14" ht="22" customHeight="1" x14ac:dyDescent="0.15">
      <c r="C151" s="39" t="e">
        <f>#REF!</f>
        <v>#REF!</v>
      </c>
      <c r="D151" s="41" t="e">
        <f>IF(#REF!&gt;0,#REF!,"  ")</f>
        <v>#REF!</v>
      </c>
      <c r="E151" s="42" t="e">
        <f>IF(#REF!&gt;0,#REF!,"  ")</f>
        <v>#REF!</v>
      </c>
      <c r="F151" s="42" t="e">
        <f>IF(#REF!&gt;0,#REF!,"  ")</f>
        <v>#REF!</v>
      </c>
      <c r="G151" s="99"/>
      <c r="H151" s="100"/>
      <c r="I151" s="101"/>
      <c r="J151" s="93"/>
      <c r="K151" s="94"/>
      <c r="L151" s="94"/>
      <c r="M151" s="94"/>
      <c r="N151" s="95"/>
    </row>
    <row r="152" spans="3:14" ht="22" customHeight="1" x14ac:dyDescent="0.15">
      <c r="C152" s="39" t="e">
        <f>#REF!</f>
        <v>#REF!</v>
      </c>
      <c r="D152" s="41" t="e">
        <f>IF(#REF!&gt;0,#REF!,"  ")</f>
        <v>#REF!</v>
      </c>
      <c r="E152" s="42" t="e">
        <f>IF(#REF!&gt;0,#REF!,"  ")</f>
        <v>#REF!</v>
      </c>
      <c r="F152" s="42" t="e">
        <f>IF(#REF!&gt;0,#REF!,"  ")</f>
        <v>#REF!</v>
      </c>
      <c r="G152" s="105"/>
      <c r="H152" s="73"/>
      <c r="I152" s="106"/>
      <c r="J152" s="93"/>
      <c r="K152" s="94"/>
      <c r="L152" s="94"/>
      <c r="M152" s="94"/>
      <c r="N152" s="95"/>
    </row>
    <row r="153" spans="3:14" ht="22" customHeight="1" x14ac:dyDescent="0.15">
      <c r="C153" s="69" t="e">
        <f>#REF!</f>
        <v>#REF!</v>
      </c>
      <c r="D153" s="41" t="e">
        <f>IF(#REF!&gt;0,#REF!,"  ")</f>
        <v>#REF!</v>
      </c>
      <c r="E153" s="42" t="e">
        <f>IF(#REF!&gt;0,#REF!,"  ")</f>
        <v>#REF!</v>
      </c>
      <c r="F153" s="123" t="e">
        <f>IF(#REF!&gt;0,#REF!,"  ")</f>
        <v>#REF!</v>
      </c>
      <c r="G153" s="99"/>
      <c r="H153" s="100"/>
      <c r="I153" s="101"/>
      <c r="J153" s="93"/>
      <c r="K153" s="94"/>
      <c r="L153" s="94"/>
      <c r="M153" s="94"/>
      <c r="N153" s="95"/>
    </row>
    <row r="154" spans="3:14" ht="22" customHeight="1" x14ac:dyDescent="0.15">
      <c r="C154" s="139" t="e">
        <f>#REF!</f>
        <v>#REF!</v>
      </c>
      <c r="D154" s="41" t="e">
        <f>IF(#REF!&gt;0,#REF!,"  ")</f>
        <v>#REF!</v>
      </c>
      <c r="E154" s="42" t="e">
        <f>IF(#REF!&gt;0,#REF!,"  ")</f>
        <v>#REF!</v>
      </c>
      <c r="F154" s="42" t="e">
        <f>IF(#REF!&gt;0,#REF!,"  ")</f>
        <v>#REF!</v>
      </c>
      <c r="G154" s="99"/>
      <c r="H154" s="100"/>
      <c r="I154" s="101"/>
      <c r="J154" s="93"/>
      <c r="K154" s="94"/>
      <c r="L154" s="94"/>
      <c r="M154" s="94"/>
      <c r="N154" s="95"/>
    </row>
    <row r="155" spans="3:14" ht="22" customHeight="1" thickBot="1" x14ac:dyDescent="0.2">
      <c r="C155" s="124" t="e">
        <f>#REF!</f>
        <v>#REF!</v>
      </c>
      <c r="D155" s="67" t="e">
        <f>IF(#REF!&gt;0,#REF!,"  ")</f>
        <v>#REF!</v>
      </c>
      <c r="E155" s="68" t="e">
        <f>IF(#REF!&gt;0,#REF!,"  ")</f>
        <v>#REF!</v>
      </c>
      <c r="F155" s="235" t="e">
        <f>IF(#REF!&gt;0,#REF!,"  ")</f>
        <v>#REF!</v>
      </c>
      <c r="G155" s="125"/>
      <c r="H155" s="126"/>
      <c r="I155" s="127"/>
      <c r="J155" s="128"/>
      <c r="K155" s="129"/>
      <c r="L155" s="129"/>
      <c r="M155" s="129"/>
      <c r="N155" s="130"/>
    </row>
    <row r="156" spans="3:14" ht="22" customHeight="1" x14ac:dyDescent="0.15">
      <c r="C156" s="73"/>
      <c r="D156" s="131" t="e">
        <f>IF(#REF!&gt;0,#REF!,"  ")</f>
        <v>#REF!</v>
      </c>
      <c r="E156" s="132" t="e">
        <f>IF(#REF!&gt;0,#REF!,"  ")</f>
        <v>#REF!</v>
      </c>
      <c r="F156" s="132" t="e">
        <f>IF(#REF!&gt;0,#REF!,"  ")</f>
        <v>#REF!</v>
      </c>
      <c r="G156" s="133"/>
      <c r="H156" s="73"/>
      <c r="I156" s="73"/>
    </row>
    <row r="157" spans="3:14" x14ac:dyDescent="0.15">
      <c r="C157" s="73"/>
      <c r="D157" s="131" t="e">
        <f>IF(#REF!&gt;0,#REF!,"  ")</f>
        <v>#REF!</v>
      </c>
      <c r="E157" s="132" t="e">
        <f>IF(#REF!&gt;0,#REF!,"  ")</f>
        <v>#REF!</v>
      </c>
      <c r="F157" s="132" t="e">
        <f>IF(#REF!&gt;0,#REF!,"  ")</f>
        <v>#REF!</v>
      </c>
      <c r="G157" s="133"/>
      <c r="H157" s="73"/>
      <c r="I157" s="73"/>
    </row>
    <row r="164" spans="1:13" ht="20" customHeight="1" x14ac:dyDescent="0.15">
      <c r="A164" s="73"/>
      <c r="B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</row>
    <row r="165" spans="1:13" x14ac:dyDescent="0.15">
      <c r="A165" s="73"/>
      <c r="B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</row>
    <row r="166" spans="1:13" x14ac:dyDescent="0.15">
      <c r="A166" s="73"/>
      <c r="B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</row>
    <row r="167" spans="1:13" x14ac:dyDescent="0.15">
      <c r="A167" s="73"/>
      <c r="B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</row>
    <row r="168" spans="1:13" x14ac:dyDescent="0.15">
      <c r="A168" s="73"/>
      <c r="B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</row>
    <row r="169" spans="1:13" x14ac:dyDescent="0.15">
      <c r="A169" s="73"/>
      <c r="B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</row>
  </sheetData>
  <sheetProtection password="ED17" sheet="1" objects="1" scenarios="1" selectLockedCells="1" selectUnlockedCells="1"/>
  <autoFilter ref="A10:BG38" xr:uid="{00000000-0009-0000-0000-000001000000}"/>
  <sortState xmlns:xlrd2="http://schemas.microsoft.com/office/spreadsheetml/2017/richdata2" ref="B11:AD29">
    <sortCondition ref="T11:T29"/>
  </sortState>
  <mergeCells count="138">
    <mergeCell ref="AI2:BB2"/>
    <mergeCell ref="G7:I7"/>
    <mergeCell ref="J7:L7"/>
    <mergeCell ref="M7:O7"/>
    <mergeCell ref="P7:R7"/>
    <mergeCell ref="S7:U7"/>
    <mergeCell ref="V7:X7"/>
    <mergeCell ref="Y7:AA7"/>
    <mergeCell ref="AB7:AD7"/>
    <mergeCell ref="G8:I8"/>
    <mergeCell ref="J8:L8"/>
    <mergeCell ref="M8:O8"/>
    <mergeCell ref="P8:R8"/>
    <mergeCell ref="S8:U8"/>
    <mergeCell ref="V8:X8"/>
    <mergeCell ref="Y8:AA8"/>
    <mergeCell ref="AB8:AD8"/>
    <mergeCell ref="G9:I9"/>
    <mergeCell ref="J9:L9"/>
    <mergeCell ref="M9:O9"/>
    <mergeCell ref="P9:R9"/>
    <mergeCell ref="S9:U9"/>
    <mergeCell ref="V9:X9"/>
    <mergeCell ref="Y9:AA9"/>
    <mergeCell ref="AB9:AD9"/>
    <mergeCell ref="AI47:BB47"/>
    <mergeCell ref="G52:I52"/>
    <mergeCell ref="J52:L52"/>
    <mergeCell ref="M52:O52"/>
    <mergeCell ref="P52:R52"/>
    <mergeCell ref="S52:U52"/>
    <mergeCell ref="V52:X52"/>
    <mergeCell ref="Y52:AA52"/>
    <mergeCell ref="AB52:AD52"/>
    <mergeCell ref="G53:I53"/>
    <mergeCell ref="J53:L53"/>
    <mergeCell ref="M53:O53"/>
    <mergeCell ref="P53:R53"/>
    <mergeCell ref="S53:U53"/>
    <mergeCell ref="V53:X53"/>
    <mergeCell ref="Y53:AA53"/>
    <mergeCell ref="AB53:AD53"/>
    <mergeCell ref="G54:I54"/>
    <mergeCell ref="J54:L54"/>
    <mergeCell ref="M54:O54"/>
    <mergeCell ref="P54:R54"/>
    <mergeCell ref="S54:U54"/>
    <mergeCell ref="V54:X54"/>
    <mergeCell ref="Y54:AA54"/>
    <mergeCell ref="AB54:AD54"/>
    <mergeCell ref="AF71:AG71"/>
    <mergeCell ref="G77:I77"/>
    <mergeCell ref="J77:N77"/>
    <mergeCell ref="S77:T77"/>
    <mergeCell ref="U77:AC77"/>
    <mergeCell ref="AD77:AF77"/>
    <mergeCell ref="AG77:AH77"/>
    <mergeCell ref="AI77:AK77"/>
    <mergeCell ref="AL77:AP77"/>
    <mergeCell ref="S78:T78"/>
    <mergeCell ref="U78:AC78"/>
    <mergeCell ref="AD78:AF78"/>
    <mergeCell ref="AG78:AH78"/>
    <mergeCell ref="S79:T79"/>
    <mergeCell ref="U79:AC79"/>
    <mergeCell ref="AD79:AF79"/>
    <mergeCell ref="AG79:AH79"/>
    <mergeCell ref="S80:T80"/>
    <mergeCell ref="U80:AC80"/>
    <mergeCell ref="AD80:AF80"/>
    <mergeCell ref="AG80:AH80"/>
    <mergeCell ref="S81:T81"/>
    <mergeCell ref="U81:AC81"/>
    <mergeCell ref="AD81:AF81"/>
    <mergeCell ref="AG81:AH81"/>
    <mergeCell ref="S82:T82"/>
    <mergeCell ref="U82:AC82"/>
    <mergeCell ref="AD82:AF82"/>
    <mergeCell ref="AG82:AH82"/>
    <mergeCell ref="S83:T83"/>
    <mergeCell ref="U83:AC83"/>
    <mergeCell ref="AD83:AF83"/>
    <mergeCell ref="AG83:AH83"/>
    <mergeCell ref="S84:T84"/>
    <mergeCell ref="U84:AC84"/>
    <mergeCell ref="AD84:AF84"/>
    <mergeCell ref="AG84:AH84"/>
    <mergeCell ref="S85:T85"/>
    <mergeCell ref="U85:AC85"/>
    <mergeCell ref="AD85:AF85"/>
    <mergeCell ref="AG85:AH85"/>
    <mergeCell ref="S86:T86"/>
    <mergeCell ref="U86:AC86"/>
    <mergeCell ref="AD86:AF86"/>
    <mergeCell ref="AG86:AH86"/>
    <mergeCell ref="S87:T87"/>
    <mergeCell ref="U87:AC87"/>
    <mergeCell ref="AD87:AF87"/>
    <mergeCell ref="AG87:AH87"/>
    <mergeCell ref="S88:T88"/>
    <mergeCell ref="U88:AC88"/>
    <mergeCell ref="AD88:AF88"/>
    <mergeCell ref="AG88:AH88"/>
    <mergeCell ref="S89:T89"/>
    <mergeCell ref="U89:AC89"/>
    <mergeCell ref="AD89:AF89"/>
    <mergeCell ref="AG89:AH89"/>
    <mergeCell ref="S93:T93"/>
    <mergeCell ref="U93:AC93"/>
    <mergeCell ref="AD93:AF93"/>
    <mergeCell ref="AG93:AH93"/>
    <mergeCell ref="S94:T94"/>
    <mergeCell ref="U94:AC94"/>
    <mergeCell ref="AD94:AF94"/>
    <mergeCell ref="AG94:AH94"/>
    <mergeCell ref="S90:T90"/>
    <mergeCell ref="U90:AC90"/>
    <mergeCell ref="AD90:AF90"/>
    <mergeCell ref="AG90:AH90"/>
    <mergeCell ref="S91:T91"/>
    <mergeCell ref="U91:AC91"/>
    <mergeCell ref="AD91:AF91"/>
    <mergeCell ref="AG91:AH91"/>
    <mergeCell ref="S92:T92"/>
    <mergeCell ref="U92:AC92"/>
    <mergeCell ref="AD92:AF92"/>
    <mergeCell ref="AG92:AH92"/>
    <mergeCell ref="U97:AE97"/>
    <mergeCell ref="AF97:AH97"/>
    <mergeCell ref="AI97:AJ97"/>
    <mergeCell ref="S95:T95"/>
    <mergeCell ref="U95:AC95"/>
    <mergeCell ref="AD95:AF95"/>
    <mergeCell ref="AG95:AH95"/>
    <mergeCell ref="S96:T96"/>
    <mergeCell ref="U96:AC96"/>
    <mergeCell ref="AD96:AF96"/>
    <mergeCell ref="AG96:AH96"/>
  </mergeCells>
  <phoneticPr fontId="9" type="noConversion"/>
  <dataValidations count="1">
    <dataValidation type="list" allowBlank="1" showErrorMessage="1" sqref="AH2:AH9" xr:uid="{00000000-0002-0000-0100-000000000000}">
      <formula1>"méry"</formula1>
      <formula2>0</formula2>
    </dataValidation>
  </dataValidations>
  <printOptions horizontalCentered="1"/>
  <pageMargins left="0" right="0" top="0.43307086614173229" bottom="0.31496062992125984" header="0.19685039370078741" footer="0.51181102362204722"/>
  <pageSetup paperSize="9" scale="110" orientation="portrait" r:id="rId1"/>
  <headerFooter alignWithMargins="0">
    <oddHeader>&amp;C&amp;A</oddHeader>
  </headerFooter>
  <rowBreaks count="3" manualBreakCount="3">
    <brk id="34" min="16" max="43" man="1"/>
    <brk id="39" min="16" max="43" man="1"/>
    <brk id="66" min="16" max="43" man="1"/>
  </rowBreaks>
  <drawing r:id="rId2"/>
  <legacyDrawing r:id="rId3"/>
  <oleObjects>
    <mc:AlternateContent xmlns:mc="http://schemas.openxmlformats.org/markup-compatibility/2006">
      <mc:Choice Requires="x14">
        <oleObject progId="Image Microsoft Photo Editor 3.0" shapeId="2066" r:id="rId4">
          <objectPr defaultSize="0" autoPict="0" r:id="rId5">
            <anchor moveWithCells="1" sizeWithCells="1">
              <from>
                <xdr:col>9</xdr:col>
                <xdr:colOff>0</xdr:colOff>
                <xdr:row>2</xdr:row>
                <xdr:rowOff>0</xdr:rowOff>
              </from>
              <to>
                <xdr:col>14</xdr:col>
                <xdr:colOff>63500</xdr:colOff>
                <xdr:row>5</xdr:row>
                <xdr:rowOff>0</xdr:rowOff>
              </to>
            </anchor>
          </objectPr>
        </oleObject>
      </mc:Choice>
      <mc:Fallback>
        <oleObject progId="Image Microsoft Photo Editor 3.0" shapeId="2066" r:id="rId4"/>
      </mc:Fallback>
    </mc:AlternateContent>
    <mc:AlternateContent xmlns:mc="http://schemas.openxmlformats.org/markup-compatibility/2006">
      <mc:Choice Requires="x14">
        <oleObject progId="Image Microsoft Photo Editor 3.0" shapeId="2067" r:id="rId6">
          <objectPr defaultSize="0" autoPict="0" r:id="rId5">
            <anchor moveWithCells="1" sizeWithCells="1">
              <from>
                <xdr:col>9</xdr:col>
                <xdr:colOff>0</xdr:colOff>
                <xdr:row>47</xdr:row>
                <xdr:rowOff>38100</xdr:rowOff>
              </from>
              <to>
                <xdr:col>14</xdr:col>
                <xdr:colOff>63500</xdr:colOff>
                <xdr:row>50</xdr:row>
                <xdr:rowOff>0</xdr:rowOff>
              </to>
            </anchor>
          </objectPr>
        </oleObject>
      </mc:Choice>
      <mc:Fallback>
        <oleObject progId="Image Microsoft Photo Editor 3.0" shapeId="2067" r:id="rId6"/>
      </mc:Fallback>
    </mc:AlternateContent>
    <mc:AlternateContent xmlns:mc="http://schemas.openxmlformats.org/markup-compatibility/2006">
      <mc:Choice Requires="x14">
        <oleObject progId="Image Microsoft Photo Editor 3.0" shapeId="2068" r:id="rId7">
          <objectPr defaultSize="0" autoPict="0" r:id="rId5">
            <anchor moveWithCells="1" sizeWithCells="1">
              <from>
                <xdr:col>7</xdr:col>
                <xdr:colOff>0</xdr:colOff>
                <xdr:row>69</xdr:row>
                <xdr:rowOff>38100</xdr:rowOff>
              </from>
              <to>
                <xdr:col>12</xdr:col>
                <xdr:colOff>63500</xdr:colOff>
                <xdr:row>72</xdr:row>
                <xdr:rowOff>12700</xdr:rowOff>
              </to>
            </anchor>
          </objectPr>
        </oleObject>
      </mc:Choice>
      <mc:Fallback>
        <oleObject progId="Image Microsoft Photo Editor 3.0" shapeId="2068" r:id="rId7"/>
      </mc:Fallback>
    </mc:AlternateContent>
    <mc:AlternateContent xmlns:mc="http://schemas.openxmlformats.org/markup-compatibility/2006">
      <mc:Choice Requires="x14">
        <oleObject progId="Image Microsoft Photo Editor 3.0" shapeId="2132" r:id="rId8">
          <objectPr defaultSize="0" autoPict="0" r:id="rId5">
            <anchor moveWithCells="1" sizeWithCells="1">
              <from>
                <xdr:col>34</xdr:col>
                <xdr:colOff>317500</xdr:colOff>
                <xdr:row>69</xdr:row>
                <xdr:rowOff>50800</xdr:rowOff>
              </from>
              <to>
                <xdr:col>39</xdr:col>
                <xdr:colOff>254000</xdr:colOff>
                <xdr:row>72</xdr:row>
                <xdr:rowOff>38100</xdr:rowOff>
              </to>
            </anchor>
          </objectPr>
        </oleObject>
      </mc:Choice>
      <mc:Fallback>
        <oleObject progId="Image Microsoft Photo Editor 3.0" shapeId="2132" r:id="rId8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9" r:id="rId9" name="Drop Down 4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5</xdr:row>
                    <xdr:rowOff>139700</xdr:rowOff>
                  </from>
                  <to>
                    <xdr:col>3</xdr:col>
                    <xdr:colOff>444500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0" name="Drop Down 25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5</xdr:row>
                    <xdr:rowOff>139700</xdr:rowOff>
                  </from>
                  <to>
                    <xdr:col>3</xdr:col>
                    <xdr:colOff>444500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1" name="Drop Down 46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5</xdr:row>
                    <xdr:rowOff>139700</xdr:rowOff>
                  </from>
                  <to>
                    <xdr:col>3</xdr:col>
                    <xdr:colOff>444500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G198"/>
  <sheetViews>
    <sheetView workbookViewId="0">
      <selection activeCell="AH84" sqref="AH84"/>
    </sheetView>
  </sheetViews>
  <sheetFormatPr baseColWidth="10" defaultColWidth="11.5" defaultRowHeight="13" x14ac:dyDescent="0.15"/>
  <cols>
    <col min="1" max="1" width="3.6640625" customWidth="1"/>
    <col min="2" max="2" width="5.5" customWidth="1"/>
    <col min="3" max="3" width="5.1640625" customWidth="1"/>
    <col min="4" max="4" width="24" bestFit="1" customWidth="1"/>
    <col min="5" max="5" width="22.1640625" bestFit="1" customWidth="1"/>
    <col min="6" max="6" width="6.5" customWidth="1"/>
    <col min="7" max="8" width="3.33203125" hidden="1" customWidth="1"/>
    <col min="9" max="9" width="4.6640625" hidden="1" customWidth="1"/>
    <col min="10" max="18" width="3.33203125" hidden="1" customWidth="1"/>
    <col min="19" max="30" width="3.33203125" customWidth="1"/>
    <col min="31" max="31" width="4.33203125" customWidth="1"/>
    <col min="32" max="32" width="3.33203125" customWidth="1"/>
    <col min="33" max="33" width="4.1640625" customWidth="1"/>
    <col min="35" max="35" width="3.33203125" hidden="1" customWidth="1"/>
    <col min="36" max="36" width="4.1640625" hidden="1" customWidth="1"/>
    <col min="37" max="38" width="3.33203125" hidden="1" customWidth="1"/>
    <col min="39" max="39" width="5" hidden="1" customWidth="1"/>
    <col min="40" max="41" width="3.33203125" hidden="1" customWidth="1"/>
    <col min="42" max="42" width="3.6640625" hidden="1" customWidth="1"/>
    <col min="43" max="44" width="3.33203125" hidden="1" customWidth="1"/>
    <col min="45" max="45" width="3.6640625" hidden="1" customWidth="1"/>
    <col min="46" max="47" width="3.33203125" customWidth="1"/>
    <col min="48" max="48" width="3.6640625" customWidth="1"/>
    <col min="49" max="50" width="3.33203125" customWidth="1"/>
    <col min="51" max="51" width="3.6640625" customWidth="1"/>
    <col min="52" max="53" width="3.33203125" customWidth="1"/>
    <col min="54" max="54" width="3.6640625" customWidth="1"/>
    <col min="55" max="56" width="3.33203125" customWidth="1"/>
    <col min="57" max="57" width="3.6640625" customWidth="1"/>
  </cols>
  <sheetData>
    <row r="1" spans="1:57" ht="29.25" customHeight="1" x14ac:dyDescent="0.2">
      <c r="C1" t="s">
        <v>0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57" ht="18" x14ac:dyDescent="0.2">
      <c r="D2" t="s">
        <v>1</v>
      </c>
      <c r="E2" t="s">
        <v>1</v>
      </c>
      <c r="AE2" s="2">
        <f>IF(E7=1,SUM(G11:G58),IF(E7=2,SUM(J11:J58),IF(E7=3,SUM(M11:M58),IF(E7=4,SUM(P11:P58),IF(E7=5,SUM(S11:S58),IF(E7=6,SUM(V11:V58),IF(E7=7,SUM(Y11:Y58))))))))</f>
        <v>26</v>
      </c>
      <c r="AH2" s="2" t="s">
        <v>2</v>
      </c>
      <c r="AI2" s="297" t="s">
        <v>3</v>
      </c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97"/>
      <c r="AZ2" s="297"/>
      <c r="BA2" s="297"/>
      <c r="BB2" s="297"/>
      <c r="BD2" s="1"/>
      <c r="BE2" s="1"/>
    </row>
    <row r="3" spans="1:57" x14ac:dyDescent="0.15">
      <c r="AE3" s="2">
        <f>IF(E7=1,SUM(G78:G91),IF(E7=2,SUM(J78:J91),IF(E7=3,SUM(M78:M91),IF(E7=4,SUM(P78:P91),IF(E7=5,SUM(S78:S91),IF(E7=6,SUM(V78:V91),IF(E7=7,SUM(Y78:Y91))))))))</f>
        <v>8</v>
      </c>
      <c r="AH3" s="3" t="s">
        <v>4</v>
      </c>
    </row>
    <row r="4" spans="1:57" ht="14" x14ac:dyDescent="0.15">
      <c r="D4" s="4" t="s">
        <v>134</v>
      </c>
      <c r="E4" s="5" t="s">
        <v>139</v>
      </c>
      <c r="AE4" s="6"/>
      <c r="AH4" s="3" t="s">
        <v>6</v>
      </c>
    </row>
    <row r="5" spans="1:57" ht="14" x14ac:dyDescent="0.15">
      <c r="D5" s="4" t="s">
        <v>140</v>
      </c>
      <c r="AH5" s="3" t="s">
        <v>9</v>
      </c>
    </row>
    <row r="6" spans="1:57" ht="14" thickBot="1" x14ac:dyDescent="0.2">
      <c r="D6" s="1"/>
      <c r="E6" t="s">
        <v>141</v>
      </c>
      <c r="AH6" s="3" t="s">
        <v>10</v>
      </c>
    </row>
    <row r="7" spans="1:57" x14ac:dyDescent="0.15">
      <c r="A7" s="7"/>
      <c r="B7" s="7"/>
      <c r="C7" s="1"/>
      <c r="D7" s="8" t="s">
        <v>11</v>
      </c>
      <c r="E7" s="9">
        <v>5</v>
      </c>
      <c r="G7" s="298" t="s">
        <v>12</v>
      </c>
      <c r="H7" s="299"/>
      <c r="I7" s="300"/>
      <c r="J7" s="301" t="s">
        <v>13</v>
      </c>
      <c r="K7" s="302"/>
      <c r="L7" s="303"/>
      <c r="M7" s="304" t="s">
        <v>14</v>
      </c>
      <c r="N7" s="305"/>
      <c r="O7" s="306"/>
      <c r="P7" s="307" t="s">
        <v>15</v>
      </c>
      <c r="Q7" s="307"/>
      <c r="R7" s="307"/>
      <c r="S7" s="308" t="s">
        <v>16</v>
      </c>
      <c r="T7" s="308"/>
      <c r="U7" s="308"/>
      <c r="V7" s="309" t="s">
        <v>17</v>
      </c>
      <c r="W7" s="309"/>
      <c r="X7" s="309"/>
      <c r="Y7" s="310" t="s">
        <v>18</v>
      </c>
      <c r="Z7" s="310"/>
      <c r="AA7" s="310"/>
      <c r="AB7" s="311" t="s">
        <v>19</v>
      </c>
      <c r="AC7" s="311"/>
      <c r="AD7" s="311"/>
      <c r="AE7" s="7"/>
      <c r="AF7" s="7"/>
      <c r="AH7" s="3" t="s">
        <v>20</v>
      </c>
    </row>
    <row r="8" spans="1:57" x14ac:dyDescent="0.15">
      <c r="A8" s="7"/>
      <c r="B8" s="7"/>
      <c r="C8" s="6">
        <f>IF(E7&lt;8,AE2,IF(E7=8,SUM(AB11:AB58)))</f>
        <v>26</v>
      </c>
      <c r="D8" s="10" t="s">
        <v>21</v>
      </c>
      <c r="E8" t="s">
        <v>1</v>
      </c>
      <c r="G8" s="281" t="s">
        <v>2</v>
      </c>
      <c r="H8" s="281"/>
      <c r="I8" s="281"/>
      <c r="J8" s="282" t="s">
        <v>4</v>
      </c>
      <c r="K8" s="282"/>
      <c r="L8" s="282"/>
      <c r="M8" s="283" t="s">
        <v>6</v>
      </c>
      <c r="N8" s="283"/>
      <c r="O8" s="283"/>
      <c r="P8" s="284" t="s">
        <v>9</v>
      </c>
      <c r="Q8" s="284"/>
      <c r="R8" s="284"/>
      <c r="S8" s="285" t="s">
        <v>10</v>
      </c>
      <c r="T8" s="285"/>
      <c r="U8" s="285"/>
      <c r="V8" s="286" t="s">
        <v>20</v>
      </c>
      <c r="W8" s="286"/>
      <c r="X8" s="286"/>
      <c r="Y8" s="287" t="s">
        <v>22</v>
      </c>
      <c r="Z8" s="287"/>
      <c r="AA8" s="287"/>
      <c r="AB8" s="288" t="s">
        <v>23</v>
      </c>
      <c r="AC8" s="288"/>
      <c r="AD8" s="288"/>
      <c r="AE8" s="7"/>
      <c r="AF8" s="7"/>
      <c r="AH8" s="3" t="s">
        <v>22</v>
      </c>
    </row>
    <row r="9" spans="1:57" ht="14" thickBot="1" x14ac:dyDescent="0.2">
      <c r="A9" s="7"/>
      <c r="B9" s="7"/>
      <c r="C9" s="6">
        <f>IF(E7&lt;8,AE3,IF(E7=8,SUM(AB78:AB91)))</f>
        <v>8</v>
      </c>
      <c r="D9" s="10" t="s">
        <v>24</v>
      </c>
      <c r="G9" s="289">
        <v>44590</v>
      </c>
      <c r="H9" s="289"/>
      <c r="I9" s="289"/>
      <c r="J9" s="290">
        <v>44597</v>
      </c>
      <c r="K9" s="290"/>
      <c r="L9" s="290"/>
      <c r="M9" s="291">
        <v>44604</v>
      </c>
      <c r="N9" s="291"/>
      <c r="O9" s="291"/>
      <c r="P9" s="292">
        <v>44632</v>
      </c>
      <c r="Q9" s="292"/>
      <c r="R9" s="292"/>
      <c r="S9" s="293">
        <v>44646</v>
      </c>
      <c r="T9" s="293"/>
      <c r="U9" s="293"/>
      <c r="V9" s="294">
        <v>44695</v>
      </c>
      <c r="W9" s="294"/>
      <c r="X9" s="294"/>
      <c r="Y9" s="295">
        <v>44723</v>
      </c>
      <c r="Z9" s="295"/>
      <c r="AA9" s="295"/>
      <c r="AB9" s="296">
        <v>44730</v>
      </c>
      <c r="AC9" s="296"/>
      <c r="AD9" s="296"/>
      <c r="AE9" s="7"/>
      <c r="AF9" s="7"/>
      <c r="AH9" s="3" t="s">
        <v>23</v>
      </c>
    </row>
    <row r="10" spans="1:57" ht="102" customHeight="1" thickBot="1" x14ac:dyDescent="0.2">
      <c r="A10" s="11" t="s">
        <v>25</v>
      </c>
      <c r="B10" s="12" t="s">
        <v>26</v>
      </c>
      <c r="C10" s="13" t="s">
        <v>27</v>
      </c>
      <c r="D10" s="13" t="s">
        <v>28</v>
      </c>
      <c r="E10" s="13" t="s">
        <v>29</v>
      </c>
      <c r="F10" s="13" t="s">
        <v>30</v>
      </c>
      <c r="G10" s="14" t="s">
        <v>31</v>
      </c>
      <c r="H10" s="15" t="s">
        <v>32</v>
      </c>
      <c r="I10" s="16" t="s">
        <v>33</v>
      </c>
      <c r="J10" s="17" t="s">
        <v>34</v>
      </c>
      <c r="K10" s="18" t="s">
        <v>35</v>
      </c>
      <c r="L10" s="19" t="s">
        <v>36</v>
      </c>
      <c r="M10" s="20" t="s">
        <v>37</v>
      </c>
      <c r="N10" s="21" t="s">
        <v>38</v>
      </c>
      <c r="O10" s="22" t="s">
        <v>39</v>
      </c>
      <c r="P10" s="23" t="s">
        <v>40</v>
      </c>
      <c r="Q10" s="24" t="s">
        <v>41</v>
      </c>
      <c r="R10" s="25" t="s">
        <v>42</v>
      </c>
      <c r="S10" s="26" t="s">
        <v>43</v>
      </c>
      <c r="T10" s="27" t="s">
        <v>44</v>
      </c>
      <c r="U10" s="28" t="s">
        <v>45</v>
      </c>
      <c r="V10" s="29" t="s">
        <v>46</v>
      </c>
      <c r="W10" s="30" t="s">
        <v>47</v>
      </c>
      <c r="X10" s="31" t="s">
        <v>48</v>
      </c>
      <c r="Y10" s="32" t="s">
        <v>49</v>
      </c>
      <c r="Z10" s="33" t="s">
        <v>50</v>
      </c>
      <c r="AA10" s="34" t="s">
        <v>51</v>
      </c>
      <c r="AB10" s="225" t="s">
        <v>52</v>
      </c>
      <c r="AC10" s="226" t="s">
        <v>53</v>
      </c>
      <c r="AD10" s="227" t="s">
        <v>54</v>
      </c>
      <c r="AE10" s="12" t="s">
        <v>26</v>
      </c>
      <c r="AF10" s="35" t="s">
        <v>335</v>
      </c>
      <c r="AG10" s="12" t="s">
        <v>55</v>
      </c>
      <c r="AI10" s="15" t="s">
        <v>32</v>
      </c>
      <c r="AJ10" s="15" t="s">
        <v>56</v>
      </c>
      <c r="AL10" s="18" t="s">
        <v>35</v>
      </c>
      <c r="AM10" s="18" t="s">
        <v>57</v>
      </c>
      <c r="AO10" s="36" t="s">
        <v>38</v>
      </c>
      <c r="AP10" s="36" t="s">
        <v>58</v>
      </c>
      <c r="AR10" s="24" t="s">
        <v>41</v>
      </c>
      <c r="AS10" s="24" t="s">
        <v>59</v>
      </c>
      <c r="AU10" s="27" t="s">
        <v>44</v>
      </c>
      <c r="AV10" s="27" t="s">
        <v>60</v>
      </c>
      <c r="AX10" s="30" t="s">
        <v>47</v>
      </c>
      <c r="AY10" s="30" t="s">
        <v>61</v>
      </c>
      <c r="BA10" s="37" t="s">
        <v>50</v>
      </c>
      <c r="BB10" s="37" t="s">
        <v>62</v>
      </c>
      <c r="BD10" s="226" t="s">
        <v>53</v>
      </c>
      <c r="BE10" s="226" t="s">
        <v>63</v>
      </c>
    </row>
    <row r="11" spans="1:57" ht="14" x14ac:dyDescent="0.15">
      <c r="A11" s="38">
        <v>1</v>
      </c>
      <c r="B11" s="39">
        <f t="shared" ref="B11:B49" si="0">AE11</f>
        <v>146</v>
      </c>
      <c r="C11" s="244">
        <v>201</v>
      </c>
      <c r="D11" s="237" t="s">
        <v>142</v>
      </c>
      <c r="E11" s="238" t="s">
        <v>105</v>
      </c>
      <c r="F11" s="42" t="s">
        <v>352</v>
      </c>
      <c r="G11" s="43">
        <v>1</v>
      </c>
      <c r="H11" s="44">
        <v>3</v>
      </c>
      <c r="I11" s="45">
        <f t="shared" ref="I11:I49" si="1">IF(H11=" ",0,IF(H11=1,30,IF(H11=2,28,IF(H11=3,26,IF(H11=4,24,IF(H11=5,22,IF(AND(H11&gt;5,H11&lt;25),26-H11,2)))))))</f>
        <v>26</v>
      </c>
      <c r="J11" s="46">
        <v>1</v>
      </c>
      <c r="K11" s="47">
        <v>1</v>
      </c>
      <c r="L11" s="48">
        <f t="shared" ref="L11:L49" si="2">IF(K11=" ",0,IF(K11=1,30,IF(K11=2,28,IF(K11=3,26,IF(K11=4,24,IF(K11=5,22,IF(AND(K11&gt;5,K11&lt;25),26-K11,2)))))))</f>
        <v>30</v>
      </c>
      <c r="M11" s="49">
        <v>1</v>
      </c>
      <c r="N11" s="50">
        <v>1</v>
      </c>
      <c r="O11" s="51">
        <f t="shared" ref="O11:O49" si="3">IF(N11=" ",0,IF(N11=1,30,IF(N11=2,28,IF(N11=3,26,IF(N11=4,24,IF(N11=5,22,IF(AND(N11&gt;5,N11&lt;25),26-N11,2)))))))</f>
        <v>30</v>
      </c>
      <c r="P11" s="52">
        <v>1</v>
      </c>
      <c r="Q11" s="53">
        <v>1</v>
      </c>
      <c r="R11" s="54">
        <f t="shared" ref="R11:R49" si="4">IF(Q11=" ",0,IF(Q11=1,30,IF(Q11=2,28,IF(Q11=3,26,IF(Q11=4,24,IF(Q11=5,22,IF(AND(Q11&gt;5,Q11&lt;25),26-Q11,2)))))))</f>
        <v>30</v>
      </c>
      <c r="S11" s="55">
        <v>1</v>
      </c>
      <c r="T11" s="56">
        <f t="shared" ref="T11:T42" si="5">IF(SUMIF(AV$11:AV$68,$C11,AU$11:AU$68)=0," ",SUMIF(AV$11:AV$68,$C11,AU$11:AU$68))</f>
        <v>1</v>
      </c>
      <c r="U11" s="57">
        <f t="shared" ref="U11:U49" si="6">IF(T11=" ",0,IF(T11=1,30,IF(T11=2,28,IF(T11=3,26,IF(T11=4,24,IF(T11=5,22,IF(AND(T11&gt;5,T11&lt;25),26-T11,2)))))))</f>
        <v>30</v>
      </c>
      <c r="V11" s="58"/>
      <c r="W11" s="59" t="str">
        <f t="shared" ref="W11:W42" si="7">IF(SUMIF(AY$11:AY$68,$C11,AX$11:AX$68)=0," ",SUMIF(AY$11:AY$68,$C11,AX$11:AX$68))</f>
        <v xml:space="preserve"> </v>
      </c>
      <c r="X11" s="60">
        <f t="shared" ref="X11:X49" si="8">IF(W11=" ",0,IF(W11=1,30,IF(W11=2,28,IF(W11=3,26,IF(W11=4,24,IF(W11=5,22,IF(AND(W11&gt;5,W11&lt;25),26-W11,2)))))))</f>
        <v>0</v>
      </c>
      <c r="Y11" s="61"/>
      <c r="Z11" s="62" t="str">
        <f t="shared" ref="Z11:Z42" si="9">IF(SUMIF(BB$11:BB$68,$C11,BA$11:BA$68)=0," ",SUMIF(BB$11:BB$68,$C11,BA$11:BA$68))</f>
        <v xml:space="preserve"> </v>
      </c>
      <c r="AA11" s="63">
        <f t="shared" ref="AA11:AA49" si="10">IF(Z11=" ",0,IF(Z11=1,30,IF(Z11=2,28,IF(Z11=3,26,IF(Z11=4,24,IF(Z11=5,22,IF(AND(Z11&gt;5,Z11&lt;25),26-Z11,2)))))))</f>
        <v>0</v>
      </c>
      <c r="AB11" s="228"/>
      <c r="AC11" s="229" t="str">
        <f t="shared" ref="AC11:AC42" si="11">IF(SUMIF(BE$11:BE$68,$C11,BD$11:BD$68)=0," ",SUMIF(BE$11:BE$68,$C11,BD$11:BD$68))</f>
        <v xml:space="preserve"> </v>
      </c>
      <c r="AD11" s="230">
        <f t="shared" ref="AD11:AD49" si="12">IF(AC11=" ",0,IF(AC11=1,30,IF(AC11=2,28,IF(AC11=3,26,IF(AC11=4,24,IF(AC11=5,22,IF(AND(AC11&gt;5,AC11&lt;25),26-AC11,2)))))))</f>
        <v>0</v>
      </c>
      <c r="AE11" s="39">
        <f t="shared" ref="AE11:AE56" si="13">I11+L11+O11+R11+U11+X11+AA11+AD11</f>
        <v>146</v>
      </c>
      <c r="AF11" s="64">
        <f t="shared" ref="AF11:AF56" si="14">A11</f>
        <v>1</v>
      </c>
      <c r="AG11" s="39">
        <f t="shared" ref="AG11:AG56" si="15">AE11-MIN(I11,L11,O11,R11,U11,X11,AA11,AD11)</f>
        <v>146</v>
      </c>
      <c r="AH11" s="249"/>
      <c r="AI11" s="44">
        <v>1</v>
      </c>
      <c r="AJ11" s="44"/>
      <c r="AL11" s="47">
        <v>1</v>
      </c>
      <c r="AM11" s="47"/>
      <c r="AO11" s="65">
        <v>1</v>
      </c>
      <c r="AP11" s="65"/>
      <c r="AR11" s="53">
        <v>1</v>
      </c>
      <c r="AS11" s="53"/>
      <c r="AU11" s="56">
        <v>1</v>
      </c>
      <c r="AV11" s="56">
        <v>201</v>
      </c>
      <c r="AX11" s="59">
        <v>1</v>
      </c>
      <c r="AY11" s="59"/>
      <c r="BA11" s="66">
        <v>1</v>
      </c>
      <c r="BB11" s="66"/>
      <c r="BD11" s="229">
        <v>1</v>
      </c>
      <c r="BE11" s="229"/>
    </row>
    <row r="12" spans="1:57" x14ac:dyDescent="0.15">
      <c r="A12" s="38">
        <v>2</v>
      </c>
      <c r="B12" s="39">
        <f t="shared" si="0"/>
        <v>132</v>
      </c>
      <c r="C12" s="244">
        <v>202</v>
      </c>
      <c r="D12" s="237" t="s">
        <v>143</v>
      </c>
      <c r="E12" s="238" t="s">
        <v>98</v>
      </c>
      <c r="F12" s="42" t="s">
        <v>352</v>
      </c>
      <c r="G12" s="43">
        <v>1</v>
      </c>
      <c r="H12" s="44">
        <v>4</v>
      </c>
      <c r="I12" s="45">
        <f t="shared" si="1"/>
        <v>24</v>
      </c>
      <c r="J12" s="46">
        <v>1</v>
      </c>
      <c r="K12" s="47">
        <v>2</v>
      </c>
      <c r="L12" s="48">
        <f t="shared" si="2"/>
        <v>28</v>
      </c>
      <c r="M12" s="49">
        <v>1</v>
      </c>
      <c r="N12" s="50">
        <v>3</v>
      </c>
      <c r="O12" s="51">
        <f t="shared" si="3"/>
        <v>26</v>
      </c>
      <c r="P12" s="52">
        <v>1</v>
      </c>
      <c r="Q12" s="53">
        <v>3</v>
      </c>
      <c r="R12" s="54">
        <f t="shared" si="4"/>
        <v>26</v>
      </c>
      <c r="S12" s="55">
        <v>1</v>
      </c>
      <c r="T12" s="56">
        <f t="shared" si="5"/>
        <v>2</v>
      </c>
      <c r="U12" s="57">
        <f t="shared" si="6"/>
        <v>28</v>
      </c>
      <c r="V12" s="58"/>
      <c r="W12" s="59" t="str">
        <f t="shared" si="7"/>
        <v xml:space="preserve"> </v>
      </c>
      <c r="X12" s="60">
        <f t="shared" si="8"/>
        <v>0</v>
      </c>
      <c r="Y12" s="61"/>
      <c r="Z12" s="62" t="str">
        <f t="shared" si="9"/>
        <v xml:space="preserve"> </v>
      </c>
      <c r="AA12" s="63">
        <f t="shared" si="10"/>
        <v>0</v>
      </c>
      <c r="AB12" s="228"/>
      <c r="AC12" s="229" t="str">
        <f t="shared" si="11"/>
        <v xml:space="preserve"> </v>
      </c>
      <c r="AD12" s="230">
        <f t="shared" si="12"/>
        <v>0</v>
      </c>
      <c r="AE12" s="39">
        <f t="shared" si="13"/>
        <v>132</v>
      </c>
      <c r="AF12" s="64">
        <f t="shared" si="14"/>
        <v>2</v>
      </c>
      <c r="AG12" s="39">
        <f t="shared" si="15"/>
        <v>132</v>
      </c>
      <c r="AH12" s="250"/>
      <c r="AI12" s="44">
        <v>2</v>
      </c>
      <c r="AJ12" s="44"/>
      <c r="AL12" s="47">
        <v>2</v>
      </c>
      <c r="AM12" s="47"/>
      <c r="AO12" s="65">
        <v>2</v>
      </c>
      <c r="AP12" s="65"/>
      <c r="AR12" s="53">
        <v>2</v>
      </c>
      <c r="AS12" s="53"/>
      <c r="AU12" s="56">
        <v>2</v>
      </c>
      <c r="AV12" s="56">
        <v>202</v>
      </c>
      <c r="AX12" s="59">
        <v>2</v>
      </c>
      <c r="AY12" s="59"/>
      <c r="BA12" s="66">
        <v>2</v>
      </c>
      <c r="BB12" s="66"/>
      <c r="BD12" s="229">
        <v>2</v>
      </c>
      <c r="BE12" s="229"/>
    </row>
    <row r="13" spans="1:57" ht="14" x14ac:dyDescent="0.15">
      <c r="A13" s="38">
        <v>3</v>
      </c>
      <c r="B13" s="39">
        <f t="shared" si="0"/>
        <v>106</v>
      </c>
      <c r="C13" s="244">
        <v>206</v>
      </c>
      <c r="D13" s="237" t="s">
        <v>148</v>
      </c>
      <c r="E13" s="238" t="s">
        <v>69</v>
      </c>
      <c r="F13" s="42" t="s">
        <v>69</v>
      </c>
      <c r="G13" s="43">
        <v>1</v>
      </c>
      <c r="H13" s="44">
        <v>8</v>
      </c>
      <c r="I13" s="45">
        <f t="shared" si="1"/>
        <v>18</v>
      </c>
      <c r="J13" s="46">
        <v>1</v>
      </c>
      <c r="K13" s="47">
        <v>8</v>
      </c>
      <c r="L13" s="48">
        <f t="shared" si="2"/>
        <v>18</v>
      </c>
      <c r="M13" s="49">
        <v>1</v>
      </c>
      <c r="N13" s="50">
        <v>6</v>
      </c>
      <c r="O13" s="51">
        <f t="shared" si="3"/>
        <v>20</v>
      </c>
      <c r="P13" s="52">
        <v>1</v>
      </c>
      <c r="Q13" s="53">
        <v>4</v>
      </c>
      <c r="R13" s="54">
        <f t="shared" si="4"/>
        <v>24</v>
      </c>
      <c r="S13" s="55">
        <v>1</v>
      </c>
      <c r="T13" s="56">
        <f t="shared" si="5"/>
        <v>3</v>
      </c>
      <c r="U13" s="57">
        <f t="shared" si="6"/>
        <v>26</v>
      </c>
      <c r="V13" s="58"/>
      <c r="W13" s="59" t="str">
        <f t="shared" si="7"/>
        <v xml:space="preserve"> </v>
      </c>
      <c r="X13" s="60">
        <f t="shared" si="8"/>
        <v>0</v>
      </c>
      <c r="Y13" s="61"/>
      <c r="Z13" s="62" t="str">
        <f t="shared" si="9"/>
        <v xml:space="preserve"> </v>
      </c>
      <c r="AA13" s="63">
        <f t="shared" si="10"/>
        <v>0</v>
      </c>
      <c r="AB13" s="228"/>
      <c r="AC13" s="229" t="str">
        <f t="shared" si="11"/>
        <v xml:space="preserve"> </v>
      </c>
      <c r="AD13" s="230">
        <f t="shared" si="12"/>
        <v>0</v>
      </c>
      <c r="AE13" s="39">
        <f t="shared" si="13"/>
        <v>106</v>
      </c>
      <c r="AF13" s="64">
        <f t="shared" si="14"/>
        <v>3</v>
      </c>
      <c r="AG13" s="39">
        <f t="shared" si="15"/>
        <v>106</v>
      </c>
      <c r="AH13" s="248"/>
      <c r="AI13" s="44">
        <v>3</v>
      </c>
      <c r="AJ13" s="44"/>
      <c r="AL13" s="47">
        <v>3</v>
      </c>
      <c r="AM13" s="47"/>
      <c r="AO13" s="65">
        <v>3</v>
      </c>
      <c r="AP13" s="65"/>
      <c r="AR13" s="53">
        <v>3</v>
      </c>
      <c r="AS13" s="53"/>
      <c r="AU13" s="56">
        <v>3</v>
      </c>
      <c r="AV13" s="56">
        <v>206</v>
      </c>
      <c r="AX13" s="59">
        <v>3</v>
      </c>
      <c r="AY13" s="59"/>
      <c r="BA13" s="66">
        <v>3</v>
      </c>
      <c r="BB13" s="66"/>
      <c r="BD13" s="229">
        <v>3</v>
      </c>
      <c r="BE13" s="229"/>
    </row>
    <row r="14" spans="1:57" ht="14" x14ac:dyDescent="0.15">
      <c r="A14" s="38">
        <v>4</v>
      </c>
      <c r="B14" s="39">
        <f t="shared" si="0"/>
        <v>125</v>
      </c>
      <c r="C14" s="244">
        <v>203</v>
      </c>
      <c r="D14" s="237" t="s">
        <v>144</v>
      </c>
      <c r="E14" s="238" t="s">
        <v>145</v>
      </c>
      <c r="F14" s="42" t="s">
        <v>354</v>
      </c>
      <c r="G14" s="43">
        <v>1</v>
      </c>
      <c r="H14" s="44">
        <v>7</v>
      </c>
      <c r="I14" s="45">
        <f t="shared" si="1"/>
        <v>19</v>
      </c>
      <c r="J14" s="46">
        <v>1</v>
      </c>
      <c r="K14" s="47">
        <v>3</v>
      </c>
      <c r="L14" s="48">
        <f t="shared" si="2"/>
        <v>26</v>
      </c>
      <c r="M14" s="49">
        <v>1</v>
      </c>
      <c r="N14" s="50">
        <v>2</v>
      </c>
      <c r="O14" s="51">
        <f t="shared" si="3"/>
        <v>28</v>
      </c>
      <c r="P14" s="52">
        <v>1</v>
      </c>
      <c r="Q14" s="53">
        <v>2</v>
      </c>
      <c r="R14" s="54">
        <f t="shared" si="4"/>
        <v>28</v>
      </c>
      <c r="S14" s="55">
        <v>1</v>
      </c>
      <c r="T14" s="56">
        <f t="shared" si="5"/>
        <v>4</v>
      </c>
      <c r="U14" s="57">
        <f t="shared" si="6"/>
        <v>24</v>
      </c>
      <c r="V14" s="58"/>
      <c r="W14" s="59" t="str">
        <f t="shared" si="7"/>
        <v xml:space="preserve"> </v>
      </c>
      <c r="X14" s="60">
        <f t="shared" si="8"/>
        <v>0</v>
      </c>
      <c r="Y14" s="61"/>
      <c r="Z14" s="62" t="str">
        <f t="shared" si="9"/>
        <v xml:space="preserve"> </v>
      </c>
      <c r="AA14" s="63">
        <f t="shared" si="10"/>
        <v>0</v>
      </c>
      <c r="AB14" s="228"/>
      <c r="AC14" s="229" t="str">
        <f t="shared" si="11"/>
        <v xml:space="preserve"> </v>
      </c>
      <c r="AD14" s="230">
        <f t="shared" si="12"/>
        <v>0</v>
      </c>
      <c r="AE14" s="39">
        <f t="shared" si="13"/>
        <v>125</v>
      </c>
      <c r="AF14" s="64">
        <f t="shared" si="14"/>
        <v>4</v>
      </c>
      <c r="AG14" s="39">
        <f t="shared" si="15"/>
        <v>125</v>
      </c>
      <c r="AH14" s="248"/>
      <c r="AI14" s="44">
        <v>4</v>
      </c>
      <c r="AJ14" s="44"/>
      <c r="AL14" s="47">
        <v>4</v>
      </c>
      <c r="AM14" s="47"/>
      <c r="AO14" s="65">
        <v>4</v>
      </c>
      <c r="AP14" s="65"/>
      <c r="AR14" s="53">
        <v>4</v>
      </c>
      <c r="AS14" s="53"/>
      <c r="AU14" s="56">
        <v>4</v>
      </c>
      <c r="AV14" s="56">
        <v>203</v>
      </c>
      <c r="AX14" s="59">
        <v>4</v>
      </c>
      <c r="AY14" s="59"/>
      <c r="BA14" s="66">
        <v>4</v>
      </c>
      <c r="BB14" s="66"/>
      <c r="BD14" s="229">
        <v>4</v>
      </c>
      <c r="BE14" s="229"/>
    </row>
    <row r="15" spans="1:57" ht="14" x14ac:dyDescent="0.15">
      <c r="A15" s="38">
        <v>5</v>
      </c>
      <c r="B15" s="39">
        <f t="shared" si="0"/>
        <v>101</v>
      </c>
      <c r="C15" s="244">
        <v>207</v>
      </c>
      <c r="D15" s="237" t="s">
        <v>150</v>
      </c>
      <c r="E15" s="238" t="s">
        <v>65</v>
      </c>
      <c r="F15" s="42" t="s">
        <v>352</v>
      </c>
      <c r="G15" s="43">
        <v>1</v>
      </c>
      <c r="H15" s="44">
        <v>10</v>
      </c>
      <c r="I15" s="45">
        <f t="shared" si="1"/>
        <v>16</v>
      </c>
      <c r="J15" s="46">
        <v>1</v>
      </c>
      <c r="K15" s="47">
        <v>7</v>
      </c>
      <c r="L15" s="48">
        <f t="shared" si="2"/>
        <v>19</v>
      </c>
      <c r="M15" s="49">
        <v>1</v>
      </c>
      <c r="N15" s="50">
        <v>4</v>
      </c>
      <c r="O15" s="51">
        <f t="shared" si="3"/>
        <v>24</v>
      </c>
      <c r="P15" s="52">
        <v>1</v>
      </c>
      <c r="Q15" s="53">
        <v>6</v>
      </c>
      <c r="R15" s="54">
        <f t="shared" si="4"/>
        <v>20</v>
      </c>
      <c r="S15" s="55">
        <v>1</v>
      </c>
      <c r="T15" s="56">
        <f t="shared" si="5"/>
        <v>5</v>
      </c>
      <c r="U15" s="57">
        <f t="shared" si="6"/>
        <v>22</v>
      </c>
      <c r="V15" s="58"/>
      <c r="W15" s="59" t="str">
        <f t="shared" si="7"/>
        <v xml:space="preserve"> </v>
      </c>
      <c r="X15" s="60">
        <f t="shared" si="8"/>
        <v>0</v>
      </c>
      <c r="Y15" s="61"/>
      <c r="Z15" s="62" t="str">
        <f t="shared" si="9"/>
        <v xml:space="preserve"> </v>
      </c>
      <c r="AA15" s="63">
        <f t="shared" si="10"/>
        <v>0</v>
      </c>
      <c r="AB15" s="228"/>
      <c r="AC15" s="229" t="str">
        <f t="shared" si="11"/>
        <v xml:space="preserve"> </v>
      </c>
      <c r="AD15" s="230">
        <f t="shared" si="12"/>
        <v>0</v>
      </c>
      <c r="AE15" s="39">
        <f t="shared" si="13"/>
        <v>101</v>
      </c>
      <c r="AF15" s="64">
        <f t="shared" si="14"/>
        <v>5</v>
      </c>
      <c r="AG15" s="39">
        <f t="shared" si="15"/>
        <v>101</v>
      </c>
      <c r="AH15" s="248"/>
      <c r="AI15" s="44">
        <v>5</v>
      </c>
      <c r="AJ15" s="44"/>
      <c r="AL15" s="47">
        <v>5</v>
      </c>
      <c r="AM15" s="47"/>
      <c r="AO15" s="65">
        <v>5</v>
      </c>
      <c r="AP15" s="65"/>
      <c r="AR15" s="53">
        <v>5</v>
      </c>
      <c r="AS15" s="53"/>
      <c r="AU15" s="56">
        <v>5</v>
      </c>
      <c r="AV15" s="56">
        <v>207</v>
      </c>
      <c r="AX15" s="59">
        <v>5</v>
      </c>
      <c r="AY15" s="59"/>
      <c r="BA15" s="66">
        <v>5</v>
      </c>
      <c r="BB15" s="66"/>
      <c r="BD15" s="229">
        <v>5</v>
      </c>
      <c r="BE15" s="229"/>
    </row>
    <row r="16" spans="1:57" ht="14" x14ac:dyDescent="0.15">
      <c r="A16" s="38">
        <v>6</v>
      </c>
      <c r="B16" s="39">
        <f t="shared" si="0"/>
        <v>34</v>
      </c>
      <c r="C16" s="244">
        <v>223</v>
      </c>
      <c r="D16" s="237" t="s">
        <v>188</v>
      </c>
      <c r="E16" s="238" t="s">
        <v>105</v>
      </c>
      <c r="F16" s="42" t="s">
        <v>352</v>
      </c>
      <c r="G16" s="43">
        <v>1</v>
      </c>
      <c r="H16" s="44" t="s">
        <v>1</v>
      </c>
      <c r="I16" s="45">
        <f t="shared" si="1"/>
        <v>0</v>
      </c>
      <c r="J16" s="46">
        <v>0</v>
      </c>
      <c r="K16" s="47" t="s">
        <v>1</v>
      </c>
      <c r="L16" s="48">
        <f t="shared" si="2"/>
        <v>0</v>
      </c>
      <c r="M16" s="49">
        <v>1</v>
      </c>
      <c r="N16" s="50">
        <v>19</v>
      </c>
      <c r="O16" s="51">
        <f t="shared" si="3"/>
        <v>7</v>
      </c>
      <c r="P16" s="52">
        <v>1</v>
      </c>
      <c r="Q16" s="53">
        <v>19</v>
      </c>
      <c r="R16" s="54">
        <f t="shared" si="4"/>
        <v>7</v>
      </c>
      <c r="S16" s="55">
        <v>1</v>
      </c>
      <c r="T16" s="56">
        <f t="shared" si="5"/>
        <v>6</v>
      </c>
      <c r="U16" s="57">
        <f t="shared" si="6"/>
        <v>20</v>
      </c>
      <c r="V16" s="58"/>
      <c r="W16" s="59" t="str">
        <f t="shared" si="7"/>
        <v xml:space="preserve"> </v>
      </c>
      <c r="X16" s="60">
        <f t="shared" si="8"/>
        <v>0</v>
      </c>
      <c r="Y16" s="61"/>
      <c r="Z16" s="62" t="str">
        <f t="shared" si="9"/>
        <v xml:space="preserve"> </v>
      </c>
      <c r="AA16" s="63">
        <f t="shared" si="10"/>
        <v>0</v>
      </c>
      <c r="AB16" s="228"/>
      <c r="AC16" s="229" t="str">
        <f t="shared" si="11"/>
        <v xml:space="preserve"> </v>
      </c>
      <c r="AD16" s="230">
        <f t="shared" si="12"/>
        <v>0</v>
      </c>
      <c r="AE16" s="39">
        <f t="shared" si="13"/>
        <v>34</v>
      </c>
      <c r="AF16" s="64">
        <f t="shared" si="14"/>
        <v>6</v>
      </c>
      <c r="AG16" s="39">
        <f t="shared" si="15"/>
        <v>34</v>
      </c>
      <c r="AH16" s="248"/>
      <c r="AI16" s="44">
        <v>6</v>
      </c>
      <c r="AJ16" s="44"/>
      <c r="AL16" s="47">
        <v>6</v>
      </c>
      <c r="AM16" s="47"/>
      <c r="AO16" s="65">
        <v>6</v>
      </c>
      <c r="AP16" s="65"/>
      <c r="AR16" s="53">
        <v>6</v>
      </c>
      <c r="AS16" s="53"/>
      <c r="AU16" s="56">
        <v>6</v>
      </c>
      <c r="AV16" s="56">
        <v>223</v>
      </c>
      <c r="AX16" s="59">
        <v>6</v>
      </c>
      <c r="AY16" s="59"/>
      <c r="BA16" s="66">
        <v>6</v>
      </c>
      <c r="BB16" s="66"/>
      <c r="BD16" s="229">
        <v>6</v>
      </c>
      <c r="BE16" s="229"/>
    </row>
    <row r="17" spans="1:57" ht="14" x14ac:dyDescent="0.15">
      <c r="A17" s="38">
        <v>7</v>
      </c>
      <c r="B17" s="39">
        <f t="shared" si="0"/>
        <v>33</v>
      </c>
      <c r="C17" s="244">
        <v>224</v>
      </c>
      <c r="D17" s="253" t="s">
        <v>346</v>
      </c>
      <c r="E17" s="42" t="s">
        <v>69</v>
      </c>
      <c r="F17" s="42" t="s">
        <v>69</v>
      </c>
      <c r="G17" s="43"/>
      <c r="H17" s="44" t="str">
        <f>IF(SUMIF(AJ$11:AJ$68,$C17,AI$11:AI$68)=0," ",SUMIF(AJ$11:AJ$68,$C17,AI$11:AI$68))</f>
        <v xml:space="preserve"> </v>
      </c>
      <c r="I17" s="45">
        <f t="shared" si="1"/>
        <v>0</v>
      </c>
      <c r="J17" s="46"/>
      <c r="K17" s="47" t="s">
        <v>1</v>
      </c>
      <c r="L17" s="48">
        <f t="shared" si="2"/>
        <v>0</v>
      </c>
      <c r="M17" s="49"/>
      <c r="N17" s="50" t="str">
        <f>IF(SUMIF(AP$11:AP$68,$C17,AO$11:AO$68)=0," ",SUMIF(AP$11:AP$68,$C17,AO$11:AO$68))</f>
        <v xml:space="preserve"> </v>
      </c>
      <c r="O17" s="51">
        <f t="shared" si="3"/>
        <v>0</v>
      </c>
      <c r="P17" s="52">
        <v>1</v>
      </c>
      <c r="Q17" s="53">
        <v>12</v>
      </c>
      <c r="R17" s="54">
        <f t="shared" si="4"/>
        <v>14</v>
      </c>
      <c r="S17" s="55">
        <v>1</v>
      </c>
      <c r="T17" s="56">
        <f t="shared" si="5"/>
        <v>7</v>
      </c>
      <c r="U17" s="57">
        <f t="shared" si="6"/>
        <v>19</v>
      </c>
      <c r="V17" s="58"/>
      <c r="W17" s="59" t="str">
        <f t="shared" si="7"/>
        <v xml:space="preserve"> </v>
      </c>
      <c r="X17" s="60">
        <f t="shared" si="8"/>
        <v>0</v>
      </c>
      <c r="Y17" s="61"/>
      <c r="Z17" s="62" t="str">
        <f t="shared" si="9"/>
        <v xml:space="preserve"> </v>
      </c>
      <c r="AA17" s="63">
        <f t="shared" si="10"/>
        <v>0</v>
      </c>
      <c r="AB17" s="228"/>
      <c r="AC17" s="229" t="str">
        <f t="shared" si="11"/>
        <v xml:space="preserve"> </v>
      </c>
      <c r="AD17" s="230">
        <f t="shared" si="12"/>
        <v>0</v>
      </c>
      <c r="AE17" s="39">
        <f t="shared" si="13"/>
        <v>33</v>
      </c>
      <c r="AF17" s="64">
        <f t="shared" si="14"/>
        <v>7</v>
      </c>
      <c r="AG17" s="39">
        <f t="shared" si="15"/>
        <v>33</v>
      </c>
      <c r="AH17" s="248"/>
      <c r="AI17" s="44">
        <v>7</v>
      </c>
      <c r="AJ17" s="44"/>
      <c r="AL17" s="47">
        <v>7</v>
      </c>
      <c r="AM17" s="47"/>
      <c r="AO17" s="65">
        <v>7</v>
      </c>
      <c r="AP17" s="65"/>
      <c r="AR17" s="53">
        <v>7</v>
      </c>
      <c r="AS17" s="53"/>
      <c r="AU17" s="56">
        <v>7</v>
      </c>
      <c r="AV17" s="56">
        <v>224</v>
      </c>
      <c r="AX17" s="59">
        <v>7</v>
      </c>
      <c r="AY17" s="59"/>
      <c r="BA17" s="66">
        <v>7</v>
      </c>
      <c r="BB17" s="66"/>
      <c r="BD17" s="229">
        <v>7</v>
      </c>
      <c r="BE17" s="229"/>
    </row>
    <row r="18" spans="1:57" ht="14" x14ac:dyDescent="0.15">
      <c r="A18" s="38">
        <v>8</v>
      </c>
      <c r="B18" s="39">
        <f t="shared" si="0"/>
        <v>88</v>
      </c>
      <c r="C18" s="244">
        <v>208</v>
      </c>
      <c r="D18" s="237" t="s">
        <v>149</v>
      </c>
      <c r="E18" s="238" t="s">
        <v>100</v>
      </c>
      <c r="F18" s="42" t="s">
        <v>352</v>
      </c>
      <c r="G18" s="43">
        <v>1</v>
      </c>
      <c r="H18" s="44">
        <v>11</v>
      </c>
      <c r="I18" s="45">
        <f t="shared" si="1"/>
        <v>15</v>
      </c>
      <c r="J18" s="46">
        <v>1</v>
      </c>
      <c r="K18" s="47">
        <v>6</v>
      </c>
      <c r="L18" s="48">
        <f t="shared" si="2"/>
        <v>20</v>
      </c>
      <c r="M18" s="49">
        <v>1</v>
      </c>
      <c r="N18" s="50">
        <v>8</v>
      </c>
      <c r="O18" s="51">
        <f t="shared" si="3"/>
        <v>18</v>
      </c>
      <c r="P18" s="52">
        <v>1</v>
      </c>
      <c r="Q18" s="53">
        <v>9</v>
      </c>
      <c r="R18" s="54">
        <f t="shared" si="4"/>
        <v>17</v>
      </c>
      <c r="S18" s="55">
        <v>1</v>
      </c>
      <c r="T18" s="56">
        <f t="shared" si="5"/>
        <v>8</v>
      </c>
      <c r="U18" s="57">
        <f t="shared" si="6"/>
        <v>18</v>
      </c>
      <c r="V18" s="58"/>
      <c r="W18" s="59" t="str">
        <f t="shared" si="7"/>
        <v xml:space="preserve"> </v>
      </c>
      <c r="X18" s="60">
        <f t="shared" si="8"/>
        <v>0</v>
      </c>
      <c r="Y18" s="61"/>
      <c r="Z18" s="62" t="str">
        <f t="shared" si="9"/>
        <v xml:space="preserve"> </v>
      </c>
      <c r="AA18" s="63">
        <f t="shared" si="10"/>
        <v>0</v>
      </c>
      <c r="AB18" s="228"/>
      <c r="AC18" s="229" t="str">
        <f t="shared" si="11"/>
        <v xml:space="preserve"> </v>
      </c>
      <c r="AD18" s="230">
        <f t="shared" si="12"/>
        <v>0</v>
      </c>
      <c r="AE18" s="39">
        <f t="shared" si="13"/>
        <v>88</v>
      </c>
      <c r="AF18" s="64">
        <f t="shared" si="14"/>
        <v>8</v>
      </c>
      <c r="AG18" s="39">
        <f t="shared" si="15"/>
        <v>88</v>
      </c>
      <c r="AH18" s="248"/>
      <c r="AI18" s="44">
        <v>8</v>
      </c>
      <c r="AJ18" s="44"/>
      <c r="AL18" s="47">
        <v>8</v>
      </c>
      <c r="AM18" s="47"/>
      <c r="AO18" s="65">
        <v>8</v>
      </c>
      <c r="AP18" s="65"/>
      <c r="AR18" s="53">
        <v>8</v>
      </c>
      <c r="AS18" s="53"/>
      <c r="AU18" s="56">
        <v>8</v>
      </c>
      <c r="AV18" s="56">
        <v>208</v>
      </c>
      <c r="AX18" s="59">
        <v>8</v>
      </c>
      <c r="AY18" s="59"/>
      <c r="BA18" s="66">
        <v>8</v>
      </c>
      <c r="BB18" s="66"/>
      <c r="BD18" s="229">
        <v>8</v>
      </c>
      <c r="BE18" s="229"/>
    </row>
    <row r="19" spans="1:57" ht="14" x14ac:dyDescent="0.15">
      <c r="A19" s="38">
        <v>9</v>
      </c>
      <c r="B19" s="39">
        <f t="shared" si="0"/>
        <v>50</v>
      </c>
      <c r="C19" s="244">
        <v>212</v>
      </c>
      <c r="D19" s="237" t="s">
        <v>163</v>
      </c>
      <c r="E19" s="238" t="s">
        <v>164</v>
      </c>
      <c r="F19" s="42" t="s">
        <v>355</v>
      </c>
      <c r="G19" s="43">
        <v>1</v>
      </c>
      <c r="H19" s="44">
        <v>9</v>
      </c>
      <c r="I19" s="45">
        <f t="shared" si="1"/>
        <v>17</v>
      </c>
      <c r="J19" s="46">
        <v>0</v>
      </c>
      <c r="K19" s="47" t="s">
        <v>1</v>
      </c>
      <c r="L19" s="48">
        <f t="shared" si="2"/>
        <v>0</v>
      </c>
      <c r="M19" s="49">
        <v>0</v>
      </c>
      <c r="N19" s="50" t="str">
        <f>IF(SUMIF(AP$11:AP$68,$C19,AO$11:AO$68)=0," ",SUMIF(AP$11:AP$68,$C19,AO$11:AO$68))</f>
        <v xml:space="preserve"> </v>
      </c>
      <c r="O19" s="51">
        <f t="shared" si="3"/>
        <v>0</v>
      </c>
      <c r="P19" s="52">
        <v>1</v>
      </c>
      <c r="Q19" s="53">
        <v>10</v>
      </c>
      <c r="R19" s="54">
        <f t="shared" si="4"/>
        <v>16</v>
      </c>
      <c r="S19" s="55">
        <v>1</v>
      </c>
      <c r="T19" s="56">
        <f t="shared" si="5"/>
        <v>9</v>
      </c>
      <c r="U19" s="57">
        <f t="shared" si="6"/>
        <v>17</v>
      </c>
      <c r="V19" s="58"/>
      <c r="W19" s="59" t="str">
        <f t="shared" si="7"/>
        <v xml:space="preserve"> </v>
      </c>
      <c r="X19" s="60">
        <f t="shared" si="8"/>
        <v>0</v>
      </c>
      <c r="Y19" s="61"/>
      <c r="Z19" s="62" t="str">
        <f t="shared" si="9"/>
        <v xml:space="preserve"> </v>
      </c>
      <c r="AA19" s="63">
        <f t="shared" si="10"/>
        <v>0</v>
      </c>
      <c r="AB19" s="228"/>
      <c r="AC19" s="229" t="str">
        <f t="shared" si="11"/>
        <v xml:space="preserve"> </v>
      </c>
      <c r="AD19" s="230">
        <f t="shared" si="12"/>
        <v>0</v>
      </c>
      <c r="AE19" s="39">
        <f t="shared" si="13"/>
        <v>50</v>
      </c>
      <c r="AF19" s="64">
        <f t="shared" si="14"/>
        <v>9</v>
      </c>
      <c r="AG19" s="39">
        <f t="shared" si="15"/>
        <v>50</v>
      </c>
      <c r="AH19" s="248"/>
      <c r="AI19" s="44">
        <v>9</v>
      </c>
      <c r="AJ19" s="44"/>
      <c r="AL19" s="47">
        <v>9</v>
      </c>
      <c r="AM19" s="47"/>
      <c r="AO19" s="65">
        <v>9</v>
      </c>
      <c r="AP19" s="65"/>
      <c r="AR19" s="53">
        <v>9</v>
      </c>
      <c r="AS19" s="53"/>
      <c r="AU19" s="56">
        <v>9</v>
      </c>
      <c r="AV19" s="56">
        <v>212</v>
      </c>
      <c r="AX19" s="59">
        <v>9</v>
      </c>
      <c r="AY19" s="59"/>
      <c r="BA19" s="66">
        <v>9</v>
      </c>
      <c r="BB19" s="66"/>
      <c r="BD19" s="229">
        <v>9</v>
      </c>
      <c r="BE19" s="229"/>
    </row>
    <row r="20" spans="1:57" ht="14" x14ac:dyDescent="0.15">
      <c r="A20" s="38">
        <v>10</v>
      </c>
      <c r="B20" s="39">
        <f t="shared" si="0"/>
        <v>72</v>
      </c>
      <c r="C20" s="244">
        <v>209</v>
      </c>
      <c r="D20" s="237" t="s">
        <v>158</v>
      </c>
      <c r="E20" s="238" t="s">
        <v>159</v>
      </c>
      <c r="F20" s="42" t="s">
        <v>352</v>
      </c>
      <c r="G20" s="43">
        <v>1</v>
      </c>
      <c r="H20" s="44">
        <v>15</v>
      </c>
      <c r="I20" s="45">
        <f t="shared" si="1"/>
        <v>11</v>
      </c>
      <c r="J20" s="46">
        <v>1</v>
      </c>
      <c r="K20" s="47">
        <v>11</v>
      </c>
      <c r="L20" s="48">
        <f t="shared" si="2"/>
        <v>15</v>
      </c>
      <c r="M20" s="49">
        <v>1</v>
      </c>
      <c r="N20" s="50">
        <v>9</v>
      </c>
      <c r="O20" s="51">
        <f t="shared" si="3"/>
        <v>17</v>
      </c>
      <c r="P20" s="52">
        <v>1</v>
      </c>
      <c r="Q20" s="53">
        <v>13</v>
      </c>
      <c r="R20" s="54">
        <f t="shared" si="4"/>
        <v>13</v>
      </c>
      <c r="S20" s="55">
        <v>1</v>
      </c>
      <c r="T20" s="56">
        <f t="shared" si="5"/>
        <v>10</v>
      </c>
      <c r="U20" s="57">
        <f t="shared" si="6"/>
        <v>16</v>
      </c>
      <c r="V20" s="58"/>
      <c r="W20" s="59" t="str">
        <f t="shared" si="7"/>
        <v xml:space="preserve"> </v>
      </c>
      <c r="X20" s="60">
        <f t="shared" si="8"/>
        <v>0</v>
      </c>
      <c r="Y20" s="61"/>
      <c r="Z20" s="62" t="str">
        <f t="shared" si="9"/>
        <v xml:space="preserve"> </v>
      </c>
      <c r="AA20" s="63">
        <f t="shared" si="10"/>
        <v>0</v>
      </c>
      <c r="AB20" s="228"/>
      <c r="AC20" s="229" t="str">
        <f t="shared" si="11"/>
        <v xml:space="preserve"> </v>
      </c>
      <c r="AD20" s="230">
        <f t="shared" si="12"/>
        <v>0</v>
      </c>
      <c r="AE20" s="39">
        <f t="shared" si="13"/>
        <v>72</v>
      </c>
      <c r="AF20" s="64">
        <f t="shared" si="14"/>
        <v>10</v>
      </c>
      <c r="AG20" s="39">
        <f t="shared" si="15"/>
        <v>72</v>
      </c>
      <c r="AH20" s="248"/>
      <c r="AI20" s="44">
        <v>10</v>
      </c>
      <c r="AJ20" s="44"/>
      <c r="AL20" s="47">
        <v>10</v>
      </c>
      <c r="AM20" s="47"/>
      <c r="AO20" s="65">
        <v>10</v>
      </c>
      <c r="AP20" s="65"/>
      <c r="AR20" s="53">
        <v>10</v>
      </c>
      <c r="AS20" s="53"/>
      <c r="AU20" s="56">
        <v>10</v>
      </c>
      <c r="AV20" s="56">
        <v>209</v>
      </c>
      <c r="AX20" s="59">
        <v>10</v>
      </c>
      <c r="AY20" s="59"/>
      <c r="BA20" s="66">
        <v>10</v>
      </c>
      <c r="BB20" s="66"/>
      <c r="BD20" s="229">
        <v>10</v>
      </c>
      <c r="BE20" s="229"/>
    </row>
    <row r="21" spans="1:57" x14ac:dyDescent="0.15">
      <c r="A21" s="38">
        <v>11</v>
      </c>
      <c r="B21" s="39">
        <f t="shared" si="0"/>
        <v>47</v>
      </c>
      <c r="C21" s="244">
        <v>213</v>
      </c>
      <c r="D21" s="237" t="s">
        <v>165</v>
      </c>
      <c r="E21" s="238" t="s">
        <v>98</v>
      </c>
      <c r="F21" s="42" t="s">
        <v>352</v>
      </c>
      <c r="G21" s="43">
        <v>1</v>
      </c>
      <c r="H21" s="44">
        <v>24</v>
      </c>
      <c r="I21" s="45">
        <f t="shared" si="1"/>
        <v>2</v>
      </c>
      <c r="J21" s="46">
        <v>1</v>
      </c>
      <c r="K21" s="47">
        <v>13</v>
      </c>
      <c r="L21" s="48">
        <f t="shared" si="2"/>
        <v>13</v>
      </c>
      <c r="M21" s="49">
        <v>1</v>
      </c>
      <c r="N21" s="50">
        <v>13</v>
      </c>
      <c r="O21" s="51">
        <f t="shared" si="3"/>
        <v>13</v>
      </c>
      <c r="P21" s="52">
        <v>1</v>
      </c>
      <c r="Q21" s="53">
        <v>22</v>
      </c>
      <c r="R21" s="54">
        <f t="shared" si="4"/>
        <v>4</v>
      </c>
      <c r="S21" s="55">
        <v>1</v>
      </c>
      <c r="T21" s="56">
        <f t="shared" si="5"/>
        <v>11</v>
      </c>
      <c r="U21" s="57">
        <f t="shared" si="6"/>
        <v>15</v>
      </c>
      <c r="V21" s="58"/>
      <c r="W21" s="59" t="str">
        <f t="shared" si="7"/>
        <v xml:space="preserve"> </v>
      </c>
      <c r="X21" s="60">
        <f t="shared" si="8"/>
        <v>0</v>
      </c>
      <c r="Y21" s="61"/>
      <c r="Z21" s="62" t="str">
        <f t="shared" si="9"/>
        <v xml:space="preserve"> </v>
      </c>
      <c r="AA21" s="63">
        <f t="shared" si="10"/>
        <v>0</v>
      </c>
      <c r="AB21" s="228"/>
      <c r="AC21" s="229" t="str">
        <f t="shared" si="11"/>
        <v xml:space="preserve"> </v>
      </c>
      <c r="AD21" s="230">
        <f t="shared" si="12"/>
        <v>0</v>
      </c>
      <c r="AE21" s="39">
        <f t="shared" si="13"/>
        <v>47</v>
      </c>
      <c r="AF21" s="64">
        <f t="shared" si="14"/>
        <v>11</v>
      </c>
      <c r="AG21" s="39">
        <f t="shared" si="15"/>
        <v>47</v>
      </c>
      <c r="AH21" s="250"/>
      <c r="AI21" s="44">
        <v>11</v>
      </c>
      <c r="AJ21" s="44"/>
      <c r="AL21" s="47">
        <v>11</v>
      </c>
      <c r="AM21" s="47"/>
      <c r="AO21" s="65">
        <v>11</v>
      </c>
      <c r="AP21" s="65"/>
      <c r="AR21" s="53">
        <v>11</v>
      </c>
      <c r="AS21" s="53"/>
      <c r="AU21" s="56">
        <v>11</v>
      </c>
      <c r="AV21" s="56">
        <v>213</v>
      </c>
      <c r="AX21" s="59">
        <v>11</v>
      </c>
      <c r="AY21" s="59"/>
      <c r="BA21" s="66">
        <v>11</v>
      </c>
      <c r="BB21" s="66"/>
      <c r="BD21" s="229">
        <v>11</v>
      </c>
      <c r="BE21" s="229"/>
    </row>
    <row r="22" spans="1:57" x14ac:dyDescent="0.15">
      <c r="A22" s="38">
        <v>12</v>
      </c>
      <c r="B22" s="39">
        <f t="shared" si="0"/>
        <v>14</v>
      </c>
      <c r="C22" s="244">
        <v>229</v>
      </c>
      <c r="D22" s="41" t="s">
        <v>359</v>
      </c>
      <c r="E22" s="42" t="s">
        <v>98</v>
      </c>
      <c r="F22" s="42" t="s">
        <v>352</v>
      </c>
      <c r="G22" s="43"/>
      <c r="H22" s="44" t="str">
        <f>IF(SUMIF(AJ$11:AJ$68,$C22,AI$11:AI$68)=0," ",SUMIF(AJ$11:AJ$68,$C22,AI$11:AI$68))</f>
        <v xml:space="preserve"> </v>
      </c>
      <c r="I22" s="45">
        <f t="shared" si="1"/>
        <v>0</v>
      </c>
      <c r="J22" s="46"/>
      <c r="K22" s="47" t="str">
        <f>IF(SUMIF(AM$11:AM$68,$C22,AL$11:AL$68)=0," ",SUMIF(AM$11:AM$68,$C22,AL$11:AL$68))</f>
        <v xml:space="preserve"> </v>
      </c>
      <c r="L22" s="48">
        <f t="shared" si="2"/>
        <v>0</v>
      </c>
      <c r="M22" s="49"/>
      <c r="N22" s="50" t="str">
        <f>IF(SUMIF(AP$11:AP$68,$C22,AO$11:AO$68)=0," ",SUMIF(AP$11:AP$68,$C22,AO$11:AO$68))</f>
        <v xml:space="preserve"> </v>
      </c>
      <c r="O22" s="51">
        <f t="shared" si="3"/>
        <v>0</v>
      </c>
      <c r="P22" s="52"/>
      <c r="Q22" s="53" t="s">
        <v>1</v>
      </c>
      <c r="R22" s="54">
        <f t="shared" si="4"/>
        <v>0</v>
      </c>
      <c r="S22" s="55">
        <v>1</v>
      </c>
      <c r="T22" s="56">
        <f t="shared" si="5"/>
        <v>12</v>
      </c>
      <c r="U22" s="57">
        <f t="shared" si="6"/>
        <v>14</v>
      </c>
      <c r="V22" s="58"/>
      <c r="W22" s="59" t="str">
        <f t="shared" si="7"/>
        <v xml:space="preserve"> </v>
      </c>
      <c r="X22" s="60">
        <f t="shared" si="8"/>
        <v>0</v>
      </c>
      <c r="Y22" s="61"/>
      <c r="Z22" s="62" t="str">
        <f t="shared" si="9"/>
        <v xml:space="preserve"> </v>
      </c>
      <c r="AA22" s="63">
        <f t="shared" si="10"/>
        <v>0</v>
      </c>
      <c r="AB22" s="228"/>
      <c r="AC22" s="229" t="str">
        <f t="shared" si="11"/>
        <v xml:space="preserve"> </v>
      </c>
      <c r="AD22" s="230">
        <f t="shared" si="12"/>
        <v>0</v>
      </c>
      <c r="AE22" s="39">
        <f t="shared" si="13"/>
        <v>14</v>
      </c>
      <c r="AF22" s="64">
        <f t="shared" si="14"/>
        <v>12</v>
      </c>
      <c r="AG22" s="39">
        <f t="shared" si="15"/>
        <v>14</v>
      </c>
      <c r="AH22" s="250"/>
      <c r="AI22" s="44">
        <v>12</v>
      </c>
      <c r="AJ22" s="44"/>
      <c r="AL22" s="47">
        <v>12</v>
      </c>
      <c r="AM22" s="47"/>
      <c r="AO22" s="65">
        <v>12</v>
      </c>
      <c r="AP22" s="65"/>
      <c r="AR22" s="53">
        <v>12</v>
      </c>
      <c r="AS22" s="53"/>
      <c r="AU22" s="56">
        <v>12</v>
      </c>
      <c r="AV22" s="56">
        <v>229</v>
      </c>
      <c r="AX22" s="59">
        <v>12</v>
      </c>
      <c r="AY22" s="59"/>
      <c r="BA22" s="66">
        <v>12</v>
      </c>
      <c r="BB22" s="66"/>
      <c r="BD22" s="229">
        <v>12</v>
      </c>
      <c r="BE22" s="229"/>
    </row>
    <row r="23" spans="1:57" x14ac:dyDescent="0.15">
      <c r="A23" s="38">
        <v>13</v>
      </c>
      <c r="B23" s="39">
        <f t="shared" si="0"/>
        <v>36</v>
      </c>
      <c r="C23" s="244">
        <v>210</v>
      </c>
      <c r="D23" s="237" t="s">
        <v>173</v>
      </c>
      <c r="E23" s="238" t="s">
        <v>65</v>
      </c>
      <c r="F23" s="42" t="s">
        <v>352</v>
      </c>
      <c r="G23" s="43">
        <v>1</v>
      </c>
      <c r="H23" s="44">
        <v>26</v>
      </c>
      <c r="I23" s="45">
        <f t="shared" si="1"/>
        <v>2</v>
      </c>
      <c r="J23" s="46">
        <v>1</v>
      </c>
      <c r="K23" s="47">
        <v>20</v>
      </c>
      <c r="L23" s="48">
        <f t="shared" si="2"/>
        <v>6</v>
      </c>
      <c r="M23" s="49">
        <v>1</v>
      </c>
      <c r="N23" s="50">
        <v>22</v>
      </c>
      <c r="O23" s="51">
        <f t="shared" si="3"/>
        <v>4</v>
      </c>
      <c r="P23" s="52">
        <v>1</v>
      </c>
      <c r="Q23" s="53">
        <v>15</v>
      </c>
      <c r="R23" s="54">
        <f t="shared" si="4"/>
        <v>11</v>
      </c>
      <c r="S23" s="55">
        <v>1</v>
      </c>
      <c r="T23" s="56">
        <f t="shared" si="5"/>
        <v>13</v>
      </c>
      <c r="U23" s="57">
        <f t="shared" si="6"/>
        <v>13</v>
      </c>
      <c r="V23" s="58"/>
      <c r="W23" s="59" t="str">
        <f t="shared" si="7"/>
        <v xml:space="preserve"> </v>
      </c>
      <c r="X23" s="60">
        <f t="shared" si="8"/>
        <v>0</v>
      </c>
      <c r="Y23" s="61"/>
      <c r="Z23" s="62" t="str">
        <f t="shared" si="9"/>
        <v xml:space="preserve"> </v>
      </c>
      <c r="AA23" s="63">
        <f t="shared" si="10"/>
        <v>0</v>
      </c>
      <c r="AB23" s="228"/>
      <c r="AC23" s="229" t="str">
        <f t="shared" si="11"/>
        <v xml:space="preserve"> </v>
      </c>
      <c r="AD23" s="230">
        <f t="shared" si="12"/>
        <v>0</v>
      </c>
      <c r="AE23" s="39">
        <f t="shared" si="13"/>
        <v>36</v>
      </c>
      <c r="AF23" s="64">
        <f t="shared" si="14"/>
        <v>13</v>
      </c>
      <c r="AG23" s="39">
        <f t="shared" si="15"/>
        <v>36</v>
      </c>
      <c r="AH23" s="250"/>
      <c r="AI23" s="44">
        <v>13</v>
      </c>
      <c r="AJ23" s="44"/>
      <c r="AL23" s="47">
        <v>13</v>
      </c>
      <c r="AM23" s="47"/>
      <c r="AO23" s="65">
        <v>13</v>
      </c>
      <c r="AP23" s="65"/>
      <c r="AR23" s="53">
        <v>13</v>
      </c>
      <c r="AS23" s="53"/>
      <c r="AU23" s="56">
        <v>13</v>
      </c>
      <c r="AV23" s="56">
        <v>210</v>
      </c>
      <c r="AX23" s="59">
        <v>13</v>
      </c>
      <c r="AY23" s="59"/>
      <c r="BA23" s="66">
        <v>13</v>
      </c>
      <c r="BB23" s="66"/>
      <c r="BD23" s="229">
        <v>13</v>
      </c>
      <c r="BE23" s="229"/>
    </row>
    <row r="24" spans="1:57" ht="14" x14ac:dyDescent="0.15">
      <c r="A24" s="38">
        <v>14</v>
      </c>
      <c r="B24" s="39">
        <f t="shared" si="0"/>
        <v>94</v>
      </c>
      <c r="C24" s="244">
        <v>205</v>
      </c>
      <c r="D24" s="237" t="s">
        <v>146</v>
      </c>
      <c r="E24" s="238" t="s">
        <v>98</v>
      </c>
      <c r="F24" s="42" t="s">
        <v>352</v>
      </c>
      <c r="G24" s="43">
        <v>1</v>
      </c>
      <c r="H24" s="44">
        <v>6</v>
      </c>
      <c r="I24" s="45">
        <f t="shared" si="1"/>
        <v>20</v>
      </c>
      <c r="J24" s="46">
        <v>1</v>
      </c>
      <c r="K24" s="47">
        <v>4</v>
      </c>
      <c r="L24" s="48">
        <f t="shared" si="2"/>
        <v>24</v>
      </c>
      <c r="M24" s="49">
        <v>1</v>
      </c>
      <c r="N24" s="50">
        <v>7</v>
      </c>
      <c r="O24" s="51">
        <f t="shared" si="3"/>
        <v>19</v>
      </c>
      <c r="P24" s="52">
        <v>1</v>
      </c>
      <c r="Q24" s="53">
        <v>7</v>
      </c>
      <c r="R24" s="54">
        <f t="shared" si="4"/>
        <v>19</v>
      </c>
      <c r="S24" s="55">
        <v>1</v>
      </c>
      <c r="T24" s="56">
        <f t="shared" si="5"/>
        <v>14</v>
      </c>
      <c r="U24" s="57">
        <f t="shared" si="6"/>
        <v>12</v>
      </c>
      <c r="V24" s="58"/>
      <c r="W24" s="59" t="str">
        <f t="shared" si="7"/>
        <v xml:space="preserve"> </v>
      </c>
      <c r="X24" s="60">
        <f t="shared" si="8"/>
        <v>0</v>
      </c>
      <c r="Y24" s="61"/>
      <c r="Z24" s="62" t="str">
        <f t="shared" si="9"/>
        <v xml:space="preserve"> </v>
      </c>
      <c r="AA24" s="63">
        <f t="shared" si="10"/>
        <v>0</v>
      </c>
      <c r="AB24" s="228"/>
      <c r="AC24" s="229" t="str">
        <f t="shared" si="11"/>
        <v xml:space="preserve"> </v>
      </c>
      <c r="AD24" s="230">
        <f t="shared" si="12"/>
        <v>0</v>
      </c>
      <c r="AE24" s="39">
        <f t="shared" si="13"/>
        <v>94</v>
      </c>
      <c r="AF24" s="64">
        <f t="shared" si="14"/>
        <v>14</v>
      </c>
      <c r="AG24" s="39">
        <f t="shared" si="15"/>
        <v>94</v>
      </c>
      <c r="AH24" s="248"/>
      <c r="AI24" s="44">
        <v>14</v>
      </c>
      <c r="AJ24" s="44"/>
      <c r="AL24" s="47">
        <v>14</v>
      </c>
      <c r="AM24" s="47"/>
      <c r="AO24" s="65">
        <v>14</v>
      </c>
      <c r="AP24" s="65"/>
      <c r="AR24" s="53">
        <v>14</v>
      </c>
      <c r="AS24" s="53"/>
      <c r="AU24" s="56">
        <v>14</v>
      </c>
      <c r="AV24" s="56">
        <v>205</v>
      </c>
      <c r="AX24" s="59">
        <v>14</v>
      </c>
      <c r="AY24" s="59"/>
      <c r="BA24" s="66">
        <v>14</v>
      </c>
      <c r="BB24" s="66"/>
      <c r="BD24" s="229">
        <v>14</v>
      </c>
      <c r="BE24" s="229"/>
    </row>
    <row r="25" spans="1:57" ht="14" x14ac:dyDescent="0.15">
      <c r="A25" s="38">
        <v>15</v>
      </c>
      <c r="B25" s="39">
        <f t="shared" si="0"/>
        <v>36</v>
      </c>
      <c r="C25" s="244">
        <v>219</v>
      </c>
      <c r="D25" s="237" t="s">
        <v>174</v>
      </c>
      <c r="E25" s="238" t="s">
        <v>65</v>
      </c>
      <c r="F25" s="42" t="s">
        <v>352</v>
      </c>
      <c r="G25" s="43">
        <v>1</v>
      </c>
      <c r="H25" s="44">
        <v>18</v>
      </c>
      <c r="I25" s="45">
        <f t="shared" si="1"/>
        <v>8</v>
      </c>
      <c r="J25" s="46">
        <v>0</v>
      </c>
      <c r="K25" s="47" t="s">
        <v>1</v>
      </c>
      <c r="L25" s="48">
        <f t="shared" si="2"/>
        <v>0</v>
      </c>
      <c r="M25" s="49">
        <v>1</v>
      </c>
      <c r="N25" s="50">
        <v>17</v>
      </c>
      <c r="O25" s="51">
        <f t="shared" si="3"/>
        <v>9</v>
      </c>
      <c r="P25" s="52">
        <v>1</v>
      </c>
      <c r="Q25" s="53">
        <v>18</v>
      </c>
      <c r="R25" s="54">
        <f t="shared" si="4"/>
        <v>8</v>
      </c>
      <c r="S25" s="55">
        <v>1</v>
      </c>
      <c r="T25" s="56">
        <f t="shared" si="5"/>
        <v>15</v>
      </c>
      <c r="U25" s="57">
        <f t="shared" si="6"/>
        <v>11</v>
      </c>
      <c r="V25" s="58"/>
      <c r="W25" s="59" t="str">
        <f t="shared" si="7"/>
        <v xml:space="preserve"> </v>
      </c>
      <c r="X25" s="60">
        <f t="shared" si="8"/>
        <v>0</v>
      </c>
      <c r="Y25" s="61"/>
      <c r="Z25" s="62" t="str">
        <f t="shared" si="9"/>
        <v xml:space="preserve"> </v>
      </c>
      <c r="AA25" s="63">
        <f t="shared" si="10"/>
        <v>0</v>
      </c>
      <c r="AB25" s="228"/>
      <c r="AC25" s="229" t="str">
        <f t="shared" si="11"/>
        <v xml:space="preserve"> </v>
      </c>
      <c r="AD25" s="230">
        <f t="shared" si="12"/>
        <v>0</v>
      </c>
      <c r="AE25" s="39">
        <f t="shared" si="13"/>
        <v>36</v>
      </c>
      <c r="AF25" s="64">
        <f t="shared" si="14"/>
        <v>15</v>
      </c>
      <c r="AG25" s="39">
        <f t="shared" si="15"/>
        <v>36</v>
      </c>
      <c r="AH25" s="248"/>
      <c r="AI25" s="44">
        <v>15</v>
      </c>
      <c r="AJ25" s="44"/>
      <c r="AL25" s="47">
        <v>15</v>
      </c>
      <c r="AM25" s="47"/>
      <c r="AO25" s="65">
        <v>15</v>
      </c>
      <c r="AP25" s="65"/>
      <c r="AR25" s="53">
        <v>15</v>
      </c>
      <c r="AS25" s="53"/>
      <c r="AU25" s="56">
        <v>15</v>
      </c>
      <c r="AV25" s="56">
        <v>219</v>
      </c>
      <c r="AX25" s="59">
        <v>15</v>
      </c>
      <c r="AY25" s="59"/>
      <c r="BA25" s="66">
        <v>15</v>
      </c>
      <c r="BB25" s="66"/>
      <c r="BD25" s="229">
        <v>15</v>
      </c>
      <c r="BE25" s="229"/>
    </row>
    <row r="26" spans="1:57" ht="14" x14ac:dyDescent="0.15">
      <c r="A26" s="38">
        <v>16</v>
      </c>
      <c r="B26" s="39">
        <f t="shared" si="0"/>
        <v>26</v>
      </c>
      <c r="C26" s="244">
        <v>222</v>
      </c>
      <c r="D26" s="237" t="s">
        <v>177</v>
      </c>
      <c r="E26" s="238" t="s">
        <v>65</v>
      </c>
      <c r="F26" s="42" t="s">
        <v>352</v>
      </c>
      <c r="G26" s="43">
        <v>1</v>
      </c>
      <c r="H26" s="44">
        <v>20</v>
      </c>
      <c r="I26" s="45">
        <f t="shared" si="1"/>
        <v>6</v>
      </c>
      <c r="J26" s="46">
        <v>0</v>
      </c>
      <c r="K26" s="47" t="s">
        <v>1</v>
      </c>
      <c r="L26" s="48">
        <f t="shared" si="2"/>
        <v>0</v>
      </c>
      <c r="M26" s="49">
        <v>0</v>
      </c>
      <c r="N26" s="50" t="str">
        <f>IF(SUMIF(AP$11:AP$68,$C26,AO$11:AO$68)=0," ",SUMIF(AP$11:AP$68,$C26,AO$11:AO$68))</f>
        <v xml:space="preserve"> </v>
      </c>
      <c r="O26" s="51">
        <f t="shared" si="3"/>
        <v>0</v>
      </c>
      <c r="P26" s="52">
        <v>1</v>
      </c>
      <c r="Q26" s="53">
        <v>16</v>
      </c>
      <c r="R26" s="54">
        <f t="shared" si="4"/>
        <v>10</v>
      </c>
      <c r="S26" s="55">
        <v>1</v>
      </c>
      <c r="T26" s="56">
        <f t="shared" si="5"/>
        <v>16</v>
      </c>
      <c r="U26" s="57">
        <f t="shared" si="6"/>
        <v>10</v>
      </c>
      <c r="V26" s="58"/>
      <c r="W26" s="59" t="str">
        <f t="shared" si="7"/>
        <v xml:space="preserve"> </v>
      </c>
      <c r="X26" s="60">
        <f t="shared" si="8"/>
        <v>0</v>
      </c>
      <c r="Y26" s="61"/>
      <c r="Z26" s="62" t="str">
        <f t="shared" si="9"/>
        <v xml:space="preserve"> </v>
      </c>
      <c r="AA26" s="63">
        <f t="shared" si="10"/>
        <v>0</v>
      </c>
      <c r="AB26" s="228"/>
      <c r="AC26" s="229" t="str">
        <f t="shared" si="11"/>
        <v xml:space="preserve"> </v>
      </c>
      <c r="AD26" s="230">
        <f t="shared" si="12"/>
        <v>0</v>
      </c>
      <c r="AE26" s="39">
        <f t="shared" si="13"/>
        <v>26</v>
      </c>
      <c r="AF26" s="64">
        <f t="shared" si="14"/>
        <v>16</v>
      </c>
      <c r="AG26" s="39">
        <f t="shared" si="15"/>
        <v>26</v>
      </c>
      <c r="AH26" s="248"/>
      <c r="AI26" s="44">
        <v>16</v>
      </c>
      <c r="AJ26" s="44"/>
      <c r="AL26" s="47">
        <v>16</v>
      </c>
      <c r="AM26" s="47"/>
      <c r="AO26" s="65">
        <v>16</v>
      </c>
      <c r="AP26" s="65"/>
      <c r="AR26" s="53">
        <v>16</v>
      </c>
      <c r="AS26" s="53"/>
      <c r="AU26" s="56">
        <v>16</v>
      </c>
      <c r="AV26" s="56">
        <v>222</v>
      </c>
      <c r="AX26" s="59">
        <v>16</v>
      </c>
      <c r="AY26" s="59"/>
      <c r="BA26" s="66">
        <v>16</v>
      </c>
      <c r="BB26" s="66"/>
      <c r="BD26" s="229">
        <v>16</v>
      </c>
      <c r="BE26" s="229"/>
    </row>
    <row r="27" spans="1:57" ht="14" x14ac:dyDescent="0.15">
      <c r="A27" s="38">
        <v>17</v>
      </c>
      <c r="B27" s="39">
        <f t="shared" si="0"/>
        <v>14</v>
      </c>
      <c r="C27" s="244">
        <v>227</v>
      </c>
      <c r="D27" s="237" t="s">
        <v>179</v>
      </c>
      <c r="E27" s="238" t="s">
        <v>65</v>
      </c>
      <c r="F27" s="42" t="s">
        <v>352</v>
      </c>
      <c r="G27" s="43">
        <v>1</v>
      </c>
      <c r="H27" s="44">
        <v>21</v>
      </c>
      <c r="I27" s="45">
        <f t="shared" si="1"/>
        <v>5</v>
      </c>
      <c r="J27" s="46">
        <v>1</v>
      </c>
      <c r="K27" s="47" t="s">
        <v>1</v>
      </c>
      <c r="L27" s="48">
        <f t="shared" si="2"/>
        <v>0</v>
      </c>
      <c r="M27" s="49">
        <v>1</v>
      </c>
      <c r="N27" s="50" t="str">
        <f>IF(SUMIF(AP$11:AP$68,$C26,AO$11:AO$68)=0," ",SUMIF(AP$11:AP$68,$C26,AO$11:AO$68))</f>
        <v xml:space="preserve"> </v>
      </c>
      <c r="O27" s="51">
        <f t="shared" si="3"/>
        <v>0</v>
      </c>
      <c r="P27" s="52"/>
      <c r="Q27" s="53" t="s">
        <v>1</v>
      </c>
      <c r="R27" s="54">
        <f t="shared" si="4"/>
        <v>0</v>
      </c>
      <c r="S27" s="55"/>
      <c r="T27" s="56">
        <f t="shared" si="5"/>
        <v>17</v>
      </c>
      <c r="U27" s="57">
        <f t="shared" si="6"/>
        <v>9</v>
      </c>
      <c r="V27" s="58" t="s">
        <v>1</v>
      </c>
      <c r="W27" s="59" t="str">
        <f t="shared" si="7"/>
        <v xml:space="preserve"> </v>
      </c>
      <c r="X27" s="60">
        <f t="shared" si="8"/>
        <v>0</v>
      </c>
      <c r="Y27" s="61"/>
      <c r="Z27" s="62" t="str">
        <f t="shared" si="9"/>
        <v xml:space="preserve"> </v>
      </c>
      <c r="AA27" s="63">
        <f t="shared" si="10"/>
        <v>0</v>
      </c>
      <c r="AB27" s="228" t="s">
        <v>1</v>
      </c>
      <c r="AC27" s="229" t="str">
        <f t="shared" si="11"/>
        <v xml:space="preserve"> </v>
      </c>
      <c r="AD27" s="230">
        <f t="shared" si="12"/>
        <v>0</v>
      </c>
      <c r="AE27" s="39">
        <f t="shared" si="13"/>
        <v>14</v>
      </c>
      <c r="AF27" s="64">
        <f t="shared" si="14"/>
        <v>17</v>
      </c>
      <c r="AG27" s="39">
        <f t="shared" si="15"/>
        <v>14</v>
      </c>
      <c r="AH27" s="248"/>
      <c r="AI27" s="44">
        <v>17</v>
      </c>
      <c r="AJ27" s="44"/>
      <c r="AL27" s="47">
        <v>17</v>
      </c>
      <c r="AM27" s="47"/>
      <c r="AO27" s="65">
        <v>17</v>
      </c>
      <c r="AP27" s="65"/>
      <c r="AR27" s="53">
        <v>17</v>
      </c>
      <c r="AS27" s="53"/>
      <c r="AU27" s="56">
        <v>17</v>
      </c>
      <c r="AV27" s="56">
        <v>227</v>
      </c>
      <c r="AX27" s="59">
        <v>17</v>
      </c>
      <c r="AY27" s="59"/>
      <c r="BA27" s="66">
        <v>17</v>
      </c>
      <c r="BB27" s="66"/>
      <c r="BD27" s="229">
        <v>17</v>
      </c>
      <c r="BE27" s="229"/>
    </row>
    <row r="28" spans="1:57" ht="14" x14ac:dyDescent="0.15">
      <c r="A28" s="38">
        <v>18</v>
      </c>
      <c r="B28" s="39">
        <f t="shared" si="0"/>
        <v>54</v>
      </c>
      <c r="C28" s="244">
        <v>228</v>
      </c>
      <c r="D28" s="237" t="s">
        <v>151</v>
      </c>
      <c r="E28" s="238" t="s">
        <v>152</v>
      </c>
      <c r="F28" s="42" t="s">
        <v>80</v>
      </c>
      <c r="G28" s="43">
        <v>1</v>
      </c>
      <c r="H28" s="44">
        <v>13</v>
      </c>
      <c r="I28" s="45">
        <f t="shared" si="1"/>
        <v>13</v>
      </c>
      <c r="J28" s="46">
        <v>1</v>
      </c>
      <c r="K28" s="47">
        <v>9</v>
      </c>
      <c r="L28" s="48">
        <f t="shared" si="2"/>
        <v>17</v>
      </c>
      <c r="M28" s="49">
        <v>1</v>
      </c>
      <c r="N28" s="50">
        <v>10</v>
      </c>
      <c r="O28" s="51">
        <f t="shared" si="3"/>
        <v>16</v>
      </c>
      <c r="P28" s="52"/>
      <c r="Q28" s="53" t="s">
        <v>1</v>
      </c>
      <c r="R28" s="54">
        <f t="shared" si="4"/>
        <v>0</v>
      </c>
      <c r="S28" s="55">
        <v>1</v>
      </c>
      <c r="T28" s="56">
        <f t="shared" si="5"/>
        <v>18</v>
      </c>
      <c r="U28" s="57">
        <f t="shared" si="6"/>
        <v>8</v>
      </c>
      <c r="V28" s="58"/>
      <c r="W28" s="59" t="str">
        <f t="shared" si="7"/>
        <v xml:space="preserve"> </v>
      </c>
      <c r="X28" s="60">
        <f t="shared" si="8"/>
        <v>0</v>
      </c>
      <c r="Y28" s="61"/>
      <c r="Z28" s="62" t="str">
        <f t="shared" si="9"/>
        <v xml:space="preserve"> </v>
      </c>
      <c r="AA28" s="63">
        <f t="shared" si="10"/>
        <v>0</v>
      </c>
      <c r="AB28" s="228"/>
      <c r="AC28" s="229" t="str">
        <f t="shared" si="11"/>
        <v xml:space="preserve"> </v>
      </c>
      <c r="AD28" s="230">
        <f t="shared" si="12"/>
        <v>0</v>
      </c>
      <c r="AE28" s="39">
        <f t="shared" si="13"/>
        <v>54</v>
      </c>
      <c r="AF28" s="64">
        <f t="shared" si="14"/>
        <v>18</v>
      </c>
      <c r="AG28" s="39">
        <f t="shared" si="15"/>
        <v>54</v>
      </c>
      <c r="AH28" s="248"/>
      <c r="AI28" s="44">
        <v>18</v>
      </c>
      <c r="AJ28" s="44"/>
      <c r="AL28" s="47">
        <v>18</v>
      </c>
      <c r="AM28" s="47"/>
      <c r="AO28" s="65">
        <v>18</v>
      </c>
      <c r="AP28" s="65"/>
      <c r="AR28" s="53">
        <v>18</v>
      </c>
      <c r="AS28" s="53"/>
      <c r="AU28" s="56">
        <v>18</v>
      </c>
      <c r="AV28" s="56">
        <v>228</v>
      </c>
      <c r="AX28" s="59">
        <v>18</v>
      </c>
      <c r="AY28" s="59"/>
      <c r="BA28" s="66">
        <v>18</v>
      </c>
      <c r="BB28" s="66"/>
      <c r="BD28" s="229">
        <v>18</v>
      </c>
      <c r="BE28" s="229"/>
    </row>
    <row r="29" spans="1:57" ht="14" x14ac:dyDescent="0.15">
      <c r="A29" s="38">
        <v>19</v>
      </c>
      <c r="B29" s="39">
        <f t="shared" si="0"/>
        <v>37</v>
      </c>
      <c r="C29" s="244">
        <v>215</v>
      </c>
      <c r="D29" s="237" t="s">
        <v>162</v>
      </c>
      <c r="E29" s="238" t="s">
        <v>100</v>
      </c>
      <c r="F29" s="42" t="s">
        <v>352</v>
      </c>
      <c r="G29" s="43">
        <v>1</v>
      </c>
      <c r="H29" s="44">
        <v>19</v>
      </c>
      <c r="I29" s="45">
        <f t="shared" si="1"/>
        <v>7</v>
      </c>
      <c r="J29" s="46">
        <v>1</v>
      </c>
      <c r="K29" s="47">
        <v>15</v>
      </c>
      <c r="L29" s="48">
        <f t="shared" si="2"/>
        <v>11</v>
      </c>
      <c r="M29" s="49">
        <v>1</v>
      </c>
      <c r="N29" s="50">
        <v>14</v>
      </c>
      <c r="O29" s="51">
        <f t="shared" si="3"/>
        <v>12</v>
      </c>
      <c r="P29" s="52"/>
      <c r="Q29" s="53" t="s">
        <v>1</v>
      </c>
      <c r="R29" s="54">
        <f t="shared" si="4"/>
        <v>0</v>
      </c>
      <c r="S29" s="55">
        <v>1</v>
      </c>
      <c r="T29" s="56">
        <f t="shared" si="5"/>
        <v>19</v>
      </c>
      <c r="U29" s="57">
        <f t="shared" si="6"/>
        <v>7</v>
      </c>
      <c r="V29" s="58"/>
      <c r="W29" s="59" t="str">
        <f t="shared" si="7"/>
        <v xml:space="preserve"> </v>
      </c>
      <c r="X29" s="60">
        <f t="shared" si="8"/>
        <v>0</v>
      </c>
      <c r="Y29" s="61"/>
      <c r="Z29" s="62" t="str">
        <f t="shared" si="9"/>
        <v xml:space="preserve"> </v>
      </c>
      <c r="AA29" s="63">
        <f t="shared" si="10"/>
        <v>0</v>
      </c>
      <c r="AB29" s="228"/>
      <c r="AC29" s="229" t="str">
        <f t="shared" si="11"/>
        <v xml:space="preserve"> </v>
      </c>
      <c r="AD29" s="230">
        <f t="shared" si="12"/>
        <v>0</v>
      </c>
      <c r="AE29" s="39">
        <f t="shared" si="13"/>
        <v>37</v>
      </c>
      <c r="AF29" s="64">
        <f t="shared" si="14"/>
        <v>19</v>
      </c>
      <c r="AG29" s="39">
        <f t="shared" si="15"/>
        <v>37</v>
      </c>
      <c r="AH29" s="248"/>
      <c r="AI29" s="44">
        <v>19</v>
      </c>
      <c r="AJ29" s="44"/>
      <c r="AL29" s="47">
        <v>19</v>
      </c>
      <c r="AM29" s="47"/>
      <c r="AO29" s="65">
        <v>19</v>
      </c>
      <c r="AP29" s="65"/>
      <c r="AR29" s="53">
        <v>19</v>
      </c>
      <c r="AS29" s="53"/>
      <c r="AU29" s="56">
        <v>19</v>
      </c>
      <c r="AV29" s="56">
        <v>215</v>
      </c>
      <c r="AX29" s="59">
        <v>19</v>
      </c>
      <c r="AY29" s="59"/>
      <c r="BA29" s="66">
        <v>19</v>
      </c>
      <c r="BB29" s="66"/>
      <c r="BD29" s="229">
        <v>19</v>
      </c>
      <c r="BE29" s="229"/>
    </row>
    <row r="30" spans="1:57" ht="14" x14ac:dyDescent="0.15">
      <c r="A30" s="38">
        <v>20</v>
      </c>
      <c r="B30" s="39">
        <f t="shared" si="0"/>
        <v>34</v>
      </c>
      <c r="C30" s="244">
        <v>216</v>
      </c>
      <c r="D30" s="237" t="s">
        <v>176</v>
      </c>
      <c r="E30" s="238" t="s">
        <v>100</v>
      </c>
      <c r="F30" s="42" t="s">
        <v>352</v>
      </c>
      <c r="G30" s="43">
        <v>1</v>
      </c>
      <c r="H30" s="44">
        <v>28</v>
      </c>
      <c r="I30" s="45">
        <f t="shared" si="1"/>
        <v>2</v>
      </c>
      <c r="J30" s="46">
        <v>1</v>
      </c>
      <c r="K30" s="47">
        <v>21</v>
      </c>
      <c r="L30" s="48">
        <f t="shared" si="2"/>
        <v>5</v>
      </c>
      <c r="M30" s="49">
        <v>1</v>
      </c>
      <c r="N30" s="50">
        <v>20</v>
      </c>
      <c r="O30" s="51">
        <f t="shared" si="3"/>
        <v>6</v>
      </c>
      <c r="P30" s="52">
        <v>1</v>
      </c>
      <c r="Q30" s="53">
        <v>11</v>
      </c>
      <c r="R30" s="54">
        <f t="shared" si="4"/>
        <v>15</v>
      </c>
      <c r="S30" s="55">
        <v>1</v>
      </c>
      <c r="T30" s="56">
        <f t="shared" si="5"/>
        <v>20</v>
      </c>
      <c r="U30" s="57">
        <f t="shared" si="6"/>
        <v>6</v>
      </c>
      <c r="V30" s="58"/>
      <c r="W30" s="59" t="str">
        <f t="shared" si="7"/>
        <v xml:space="preserve"> </v>
      </c>
      <c r="X30" s="60">
        <f t="shared" si="8"/>
        <v>0</v>
      </c>
      <c r="Y30" s="61"/>
      <c r="Z30" s="62" t="str">
        <f t="shared" si="9"/>
        <v xml:space="preserve"> </v>
      </c>
      <c r="AA30" s="63">
        <f t="shared" si="10"/>
        <v>0</v>
      </c>
      <c r="AB30" s="228"/>
      <c r="AC30" s="229" t="str">
        <f t="shared" si="11"/>
        <v xml:space="preserve"> </v>
      </c>
      <c r="AD30" s="230">
        <f t="shared" si="12"/>
        <v>0</v>
      </c>
      <c r="AE30" s="39">
        <f t="shared" si="13"/>
        <v>34</v>
      </c>
      <c r="AF30" s="64">
        <f t="shared" si="14"/>
        <v>20</v>
      </c>
      <c r="AG30" s="39">
        <f t="shared" si="15"/>
        <v>34</v>
      </c>
      <c r="AH30" s="248"/>
      <c r="AI30" s="44">
        <v>20</v>
      </c>
      <c r="AJ30" s="44"/>
      <c r="AL30" s="47">
        <v>20</v>
      </c>
      <c r="AM30" s="47"/>
      <c r="AO30" s="65">
        <v>20</v>
      </c>
      <c r="AP30" s="65"/>
      <c r="AR30" s="53">
        <v>20</v>
      </c>
      <c r="AS30" s="53"/>
      <c r="AU30" s="56">
        <v>20</v>
      </c>
      <c r="AV30" s="56">
        <v>216</v>
      </c>
      <c r="AX30" s="59">
        <v>20</v>
      </c>
      <c r="AY30" s="59"/>
      <c r="BA30" s="66">
        <v>20</v>
      </c>
      <c r="BB30" s="66"/>
      <c r="BD30" s="229">
        <v>20</v>
      </c>
      <c r="BE30" s="229"/>
    </row>
    <row r="31" spans="1:57" ht="14" x14ac:dyDescent="0.15">
      <c r="A31" s="38">
        <v>21</v>
      </c>
      <c r="B31" s="39">
        <f t="shared" si="0"/>
        <v>25</v>
      </c>
      <c r="C31" s="244">
        <v>221</v>
      </c>
      <c r="D31" s="237" t="s">
        <v>178</v>
      </c>
      <c r="E31" s="238" t="s">
        <v>100</v>
      </c>
      <c r="F31" s="42" t="s">
        <v>352</v>
      </c>
      <c r="G31" s="43">
        <v>1</v>
      </c>
      <c r="H31" s="44">
        <v>29</v>
      </c>
      <c r="I31" s="45">
        <f t="shared" si="1"/>
        <v>2</v>
      </c>
      <c r="J31" s="46">
        <v>1</v>
      </c>
      <c r="K31" s="47">
        <v>23</v>
      </c>
      <c r="L31" s="48">
        <f t="shared" si="2"/>
        <v>3</v>
      </c>
      <c r="M31" s="49">
        <v>1</v>
      </c>
      <c r="N31" s="50">
        <v>23</v>
      </c>
      <c r="O31" s="51">
        <f t="shared" si="3"/>
        <v>3</v>
      </c>
      <c r="P31" s="52">
        <v>1</v>
      </c>
      <c r="Q31" s="53">
        <v>14</v>
      </c>
      <c r="R31" s="54">
        <f t="shared" si="4"/>
        <v>12</v>
      </c>
      <c r="S31" s="55">
        <v>1</v>
      </c>
      <c r="T31" s="56">
        <f t="shared" si="5"/>
        <v>21</v>
      </c>
      <c r="U31" s="57">
        <f t="shared" si="6"/>
        <v>5</v>
      </c>
      <c r="V31" s="58"/>
      <c r="W31" s="59" t="str">
        <f t="shared" si="7"/>
        <v xml:space="preserve"> </v>
      </c>
      <c r="X31" s="60">
        <f t="shared" si="8"/>
        <v>0</v>
      </c>
      <c r="Y31" s="61"/>
      <c r="Z31" s="62" t="str">
        <f t="shared" si="9"/>
        <v xml:space="preserve"> </v>
      </c>
      <c r="AA31" s="63">
        <f t="shared" si="10"/>
        <v>0</v>
      </c>
      <c r="AB31" s="228"/>
      <c r="AC31" s="229" t="str">
        <f t="shared" si="11"/>
        <v xml:space="preserve"> </v>
      </c>
      <c r="AD31" s="230">
        <f t="shared" si="12"/>
        <v>0</v>
      </c>
      <c r="AE31" s="39">
        <f t="shared" si="13"/>
        <v>25</v>
      </c>
      <c r="AF31" s="64">
        <f t="shared" si="14"/>
        <v>21</v>
      </c>
      <c r="AG31" s="39">
        <f t="shared" si="15"/>
        <v>25</v>
      </c>
      <c r="AH31" s="248"/>
      <c r="AI31" s="44">
        <v>21</v>
      </c>
      <c r="AJ31" s="44"/>
      <c r="AL31" s="47">
        <v>21</v>
      </c>
      <c r="AM31" s="47"/>
      <c r="AO31" s="65">
        <v>21</v>
      </c>
      <c r="AP31" s="65"/>
      <c r="AR31" s="53">
        <v>21</v>
      </c>
      <c r="AS31" s="53"/>
      <c r="AU31" s="56">
        <v>21</v>
      </c>
      <c r="AV31" s="56">
        <v>221</v>
      </c>
      <c r="AX31" s="59">
        <v>21</v>
      </c>
      <c r="AY31" s="59"/>
      <c r="BA31" s="66">
        <v>21</v>
      </c>
      <c r="BB31" s="66"/>
      <c r="BD31" s="229">
        <v>21</v>
      </c>
      <c r="BE31" s="229"/>
    </row>
    <row r="32" spans="1:57" ht="14" x14ac:dyDescent="0.15">
      <c r="A32" s="38">
        <v>22</v>
      </c>
      <c r="B32" s="39">
        <f t="shared" si="0"/>
        <v>14</v>
      </c>
      <c r="C32" s="244">
        <v>226</v>
      </c>
      <c r="D32" s="237" t="s">
        <v>182</v>
      </c>
      <c r="E32" s="238" t="s">
        <v>100</v>
      </c>
      <c r="F32" s="42" t="s">
        <v>352</v>
      </c>
      <c r="G32" s="43">
        <v>1</v>
      </c>
      <c r="H32" s="44">
        <v>27</v>
      </c>
      <c r="I32" s="45">
        <f t="shared" si="1"/>
        <v>2</v>
      </c>
      <c r="J32" s="46">
        <v>1</v>
      </c>
      <c r="K32" s="47">
        <v>26</v>
      </c>
      <c r="L32" s="48">
        <f t="shared" si="2"/>
        <v>2</v>
      </c>
      <c r="M32" s="49">
        <v>1</v>
      </c>
      <c r="N32" s="50">
        <v>27</v>
      </c>
      <c r="O32" s="51">
        <f t="shared" si="3"/>
        <v>2</v>
      </c>
      <c r="P32" s="52">
        <v>1</v>
      </c>
      <c r="Q32" s="53">
        <v>21</v>
      </c>
      <c r="R32" s="54">
        <f t="shared" si="4"/>
        <v>5</v>
      </c>
      <c r="S32" s="55">
        <v>1</v>
      </c>
      <c r="T32" s="56">
        <f t="shared" si="5"/>
        <v>23</v>
      </c>
      <c r="U32" s="57">
        <f t="shared" si="6"/>
        <v>3</v>
      </c>
      <c r="V32" s="58"/>
      <c r="W32" s="59" t="str">
        <f t="shared" si="7"/>
        <v xml:space="preserve"> </v>
      </c>
      <c r="X32" s="60">
        <f t="shared" si="8"/>
        <v>0</v>
      </c>
      <c r="Y32" s="61"/>
      <c r="Z32" s="62" t="str">
        <f t="shared" si="9"/>
        <v xml:space="preserve"> </v>
      </c>
      <c r="AA32" s="63">
        <f t="shared" si="10"/>
        <v>0</v>
      </c>
      <c r="AB32" s="228"/>
      <c r="AC32" s="229" t="str">
        <f t="shared" si="11"/>
        <v xml:space="preserve"> </v>
      </c>
      <c r="AD32" s="230">
        <f t="shared" si="12"/>
        <v>0</v>
      </c>
      <c r="AE32" s="39">
        <f t="shared" si="13"/>
        <v>14</v>
      </c>
      <c r="AF32" s="64">
        <f t="shared" si="14"/>
        <v>22</v>
      </c>
      <c r="AG32" s="39">
        <f t="shared" si="15"/>
        <v>14</v>
      </c>
      <c r="AH32" s="248"/>
      <c r="AI32" s="44">
        <v>22</v>
      </c>
      <c r="AJ32" s="44"/>
      <c r="AL32" s="47">
        <v>22</v>
      </c>
      <c r="AM32" s="47"/>
      <c r="AO32" s="65">
        <v>22</v>
      </c>
      <c r="AP32" s="65"/>
      <c r="AR32" s="53">
        <v>22</v>
      </c>
      <c r="AS32" s="53"/>
      <c r="AU32" s="56">
        <v>22</v>
      </c>
      <c r="AV32" s="56">
        <v>225</v>
      </c>
      <c r="AX32" s="59">
        <v>22</v>
      </c>
      <c r="AY32" s="59"/>
      <c r="BA32" s="66">
        <v>22</v>
      </c>
      <c r="BB32" s="66"/>
      <c r="BD32" s="229">
        <v>22</v>
      </c>
      <c r="BE32" s="229"/>
    </row>
    <row r="33" spans="1:59" x14ac:dyDescent="0.15">
      <c r="A33" s="38">
        <v>23</v>
      </c>
      <c r="B33" s="39">
        <f t="shared" si="0"/>
        <v>16</v>
      </c>
      <c r="C33" s="244">
        <v>225</v>
      </c>
      <c r="D33" s="237" t="s">
        <v>180</v>
      </c>
      <c r="E33" s="238" t="s">
        <v>116</v>
      </c>
      <c r="F33" s="42" t="s">
        <v>352</v>
      </c>
      <c r="G33" s="43">
        <v>0</v>
      </c>
      <c r="H33" s="44" t="s">
        <v>1</v>
      </c>
      <c r="I33" s="45">
        <f t="shared" si="1"/>
        <v>0</v>
      </c>
      <c r="J33" s="46">
        <v>1</v>
      </c>
      <c r="K33" s="47">
        <v>22</v>
      </c>
      <c r="L33" s="48">
        <f t="shared" si="2"/>
        <v>4</v>
      </c>
      <c r="M33" s="49">
        <v>1</v>
      </c>
      <c r="N33" s="50">
        <v>25</v>
      </c>
      <c r="O33" s="51">
        <f t="shared" si="3"/>
        <v>2</v>
      </c>
      <c r="P33" s="52">
        <v>1</v>
      </c>
      <c r="Q33" s="53">
        <v>20</v>
      </c>
      <c r="R33" s="54">
        <f t="shared" si="4"/>
        <v>6</v>
      </c>
      <c r="S33" s="55">
        <v>1</v>
      </c>
      <c r="T33" s="56">
        <f t="shared" si="5"/>
        <v>22</v>
      </c>
      <c r="U33" s="57">
        <f t="shared" si="6"/>
        <v>4</v>
      </c>
      <c r="V33" s="58" t="s">
        <v>1</v>
      </c>
      <c r="W33" s="59" t="str">
        <f t="shared" si="7"/>
        <v xml:space="preserve"> </v>
      </c>
      <c r="X33" s="60">
        <f t="shared" si="8"/>
        <v>0</v>
      </c>
      <c r="Y33" s="61"/>
      <c r="Z33" s="62" t="str">
        <f t="shared" si="9"/>
        <v xml:space="preserve"> </v>
      </c>
      <c r="AA33" s="63">
        <f t="shared" si="10"/>
        <v>0</v>
      </c>
      <c r="AB33" s="228"/>
      <c r="AC33" s="229" t="str">
        <f t="shared" si="11"/>
        <v xml:space="preserve"> </v>
      </c>
      <c r="AD33" s="230">
        <f t="shared" si="12"/>
        <v>0</v>
      </c>
      <c r="AE33" s="39">
        <f t="shared" si="13"/>
        <v>16</v>
      </c>
      <c r="AF33" s="64">
        <f t="shared" si="14"/>
        <v>23</v>
      </c>
      <c r="AG33" s="39">
        <f t="shared" si="15"/>
        <v>16</v>
      </c>
      <c r="AH33" s="250"/>
      <c r="AI33" s="44">
        <v>23</v>
      </c>
      <c r="AJ33" s="44"/>
      <c r="AL33" s="47">
        <v>23</v>
      </c>
      <c r="AM33" s="47"/>
      <c r="AO33" s="65">
        <v>23</v>
      </c>
      <c r="AP33" s="65"/>
      <c r="AR33" s="53">
        <v>23</v>
      </c>
      <c r="AS33" s="53"/>
      <c r="AU33" s="56">
        <v>23</v>
      </c>
      <c r="AV33" s="56">
        <v>226</v>
      </c>
      <c r="AX33" s="59">
        <v>23</v>
      </c>
      <c r="AY33" s="59"/>
      <c r="BA33" s="66">
        <v>23</v>
      </c>
      <c r="BB33" s="66"/>
      <c r="BD33" s="229">
        <v>23</v>
      </c>
      <c r="BE33" s="229"/>
    </row>
    <row r="34" spans="1:59" ht="14" x14ac:dyDescent="0.15">
      <c r="A34" s="38">
        <v>24</v>
      </c>
      <c r="B34" s="39">
        <f t="shared" si="0"/>
        <v>88</v>
      </c>
      <c r="C34" s="244">
        <v>204</v>
      </c>
      <c r="D34" s="237" t="s">
        <v>147</v>
      </c>
      <c r="E34" s="238" t="s">
        <v>65</v>
      </c>
      <c r="F34" s="42" t="s">
        <v>352</v>
      </c>
      <c r="G34" s="43">
        <v>1</v>
      </c>
      <c r="H34" s="44">
        <v>5</v>
      </c>
      <c r="I34" s="45">
        <f t="shared" si="1"/>
        <v>22</v>
      </c>
      <c r="J34" s="46">
        <v>1</v>
      </c>
      <c r="K34" s="47">
        <v>5</v>
      </c>
      <c r="L34" s="48">
        <f t="shared" si="2"/>
        <v>22</v>
      </c>
      <c r="M34" s="49">
        <v>1</v>
      </c>
      <c r="N34" s="50">
        <v>5</v>
      </c>
      <c r="O34" s="51">
        <f t="shared" si="3"/>
        <v>22</v>
      </c>
      <c r="P34" s="52">
        <v>1</v>
      </c>
      <c r="Q34" s="53">
        <v>5</v>
      </c>
      <c r="R34" s="54">
        <f t="shared" si="4"/>
        <v>22</v>
      </c>
      <c r="S34" s="55">
        <v>1</v>
      </c>
      <c r="T34" s="56" t="str">
        <f t="shared" si="5"/>
        <v xml:space="preserve"> </v>
      </c>
      <c r="U34" s="57">
        <f t="shared" si="6"/>
        <v>0</v>
      </c>
      <c r="V34" s="58"/>
      <c r="W34" s="59" t="str">
        <f t="shared" si="7"/>
        <v xml:space="preserve"> </v>
      </c>
      <c r="X34" s="60">
        <f t="shared" si="8"/>
        <v>0</v>
      </c>
      <c r="Y34" s="61"/>
      <c r="Z34" s="62" t="str">
        <f t="shared" si="9"/>
        <v xml:space="preserve"> </v>
      </c>
      <c r="AA34" s="63">
        <f t="shared" si="10"/>
        <v>0</v>
      </c>
      <c r="AB34" s="228"/>
      <c r="AC34" s="229" t="str">
        <f t="shared" si="11"/>
        <v xml:space="preserve"> </v>
      </c>
      <c r="AD34" s="230">
        <f t="shared" si="12"/>
        <v>0</v>
      </c>
      <c r="AE34" s="39">
        <f t="shared" si="13"/>
        <v>88</v>
      </c>
      <c r="AF34" s="64">
        <f t="shared" si="14"/>
        <v>24</v>
      </c>
      <c r="AG34" s="39">
        <f t="shared" si="15"/>
        <v>88</v>
      </c>
      <c r="AH34" s="248"/>
      <c r="AI34" s="44">
        <v>24</v>
      </c>
      <c r="AJ34" s="44"/>
      <c r="AL34" s="47">
        <v>24</v>
      </c>
      <c r="AM34" s="47"/>
      <c r="AO34" s="65">
        <v>24</v>
      </c>
      <c r="AP34" s="65"/>
      <c r="AR34" s="53">
        <v>24</v>
      </c>
      <c r="AS34" s="53"/>
      <c r="AU34" s="56">
        <v>24</v>
      </c>
      <c r="AV34" s="56"/>
      <c r="AX34" s="59">
        <v>24</v>
      </c>
      <c r="AY34" s="59"/>
      <c r="BA34" s="66">
        <v>24</v>
      </c>
      <c r="BB34" s="66"/>
      <c r="BD34" s="229">
        <v>24</v>
      </c>
      <c r="BE34" s="229"/>
    </row>
    <row r="35" spans="1:59" ht="14" x14ac:dyDescent="0.15">
      <c r="A35" s="38">
        <v>25</v>
      </c>
      <c r="B35" s="39">
        <f t="shared" si="0"/>
        <v>39</v>
      </c>
      <c r="C35" s="244">
        <v>211</v>
      </c>
      <c r="D35" s="237" t="s">
        <v>175</v>
      </c>
      <c r="E35" s="238" t="s">
        <v>98</v>
      </c>
      <c r="F35" s="42" t="s">
        <v>352</v>
      </c>
      <c r="G35" s="43">
        <v>1</v>
      </c>
      <c r="H35" s="44" t="s">
        <v>1</v>
      </c>
      <c r="I35" s="45">
        <f t="shared" si="1"/>
        <v>0</v>
      </c>
      <c r="J35" s="46">
        <v>1</v>
      </c>
      <c r="K35" s="47">
        <v>19</v>
      </c>
      <c r="L35" s="48">
        <f t="shared" si="2"/>
        <v>7</v>
      </c>
      <c r="M35" s="49">
        <v>1</v>
      </c>
      <c r="N35" s="50">
        <v>12</v>
      </c>
      <c r="O35" s="51">
        <f t="shared" si="3"/>
        <v>14</v>
      </c>
      <c r="P35" s="52">
        <v>1</v>
      </c>
      <c r="Q35" s="53">
        <v>8</v>
      </c>
      <c r="R35" s="54">
        <f t="shared" si="4"/>
        <v>18</v>
      </c>
      <c r="S35" s="55">
        <v>1</v>
      </c>
      <c r="T35" s="56" t="str">
        <f t="shared" si="5"/>
        <v xml:space="preserve"> </v>
      </c>
      <c r="U35" s="57">
        <f t="shared" si="6"/>
        <v>0</v>
      </c>
      <c r="V35" s="58"/>
      <c r="W35" s="59" t="str">
        <f t="shared" si="7"/>
        <v xml:space="preserve"> </v>
      </c>
      <c r="X35" s="60">
        <f t="shared" si="8"/>
        <v>0</v>
      </c>
      <c r="Y35" s="61"/>
      <c r="Z35" s="62" t="str">
        <f t="shared" si="9"/>
        <v xml:space="preserve"> </v>
      </c>
      <c r="AA35" s="63">
        <f t="shared" si="10"/>
        <v>0</v>
      </c>
      <c r="AB35" s="228"/>
      <c r="AC35" s="229" t="str">
        <f t="shared" si="11"/>
        <v xml:space="preserve"> </v>
      </c>
      <c r="AD35" s="230">
        <f t="shared" si="12"/>
        <v>0</v>
      </c>
      <c r="AE35" s="39">
        <f t="shared" si="13"/>
        <v>39</v>
      </c>
      <c r="AF35" s="64">
        <f t="shared" si="14"/>
        <v>25</v>
      </c>
      <c r="AG35" s="39">
        <f t="shared" si="15"/>
        <v>39</v>
      </c>
      <c r="AH35" s="248"/>
      <c r="AI35" s="44">
        <v>25</v>
      </c>
      <c r="AJ35" s="44"/>
      <c r="AL35" s="47">
        <v>25</v>
      </c>
      <c r="AM35" s="47"/>
      <c r="AO35" s="65">
        <v>25</v>
      </c>
      <c r="AP35" s="65"/>
      <c r="AR35" s="53">
        <v>25</v>
      </c>
      <c r="AS35" s="53"/>
      <c r="AU35" s="56">
        <v>25</v>
      </c>
      <c r="AV35" s="56"/>
      <c r="AX35" s="59">
        <v>25</v>
      </c>
      <c r="AY35" s="59"/>
      <c r="BA35" s="66">
        <v>25</v>
      </c>
      <c r="BB35" s="66"/>
      <c r="BD35" s="229">
        <v>25</v>
      </c>
      <c r="BE35" s="229"/>
    </row>
    <row r="36" spans="1:59" x14ac:dyDescent="0.15">
      <c r="A36" s="38">
        <v>26</v>
      </c>
      <c r="B36" s="39">
        <f t="shared" si="0"/>
        <v>26</v>
      </c>
      <c r="C36" s="244">
        <v>218</v>
      </c>
      <c r="D36" s="237" t="s">
        <v>169</v>
      </c>
      <c r="E36" s="238" t="s">
        <v>116</v>
      </c>
      <c r="F36" s="42" t="s">
        <v>352</v>
      </c>
      <c r="G36" s="43">
        <v>1</v>
      </c>
      <c r="H36" s="44">
        <v>31</v>
      </c>
      <c r="I36" s="45">
        <f t="shared" si="1"/>
        <v>2</v>
      </c>
      <c r="J36" s="46">
        <v>1</v>
      </c>
      <c r="K36" s="47">
        <v>17</v>
      </c>
      <c r="L36" s="48">
        <f t="shared" si="2"/>
        <v>9</v>
      </c>
      <c r="M36" s="49">
        <v>1</v>
      </c>
      <c r="N36" s="50">
        <v>11</v>
      </c>
      <c r="O36" s="51">
        <f t="shared" si="3"/>
        <v>15</v>
      </c>
      <c r="P36" s="52"/>
      <c r="Q36" s="53" t="s">
        <v>1</v>
      </c>
      <c r="R36" s="54">
        <f t="shared" si="4"/>
        <v>0</v>
      </c>
      <c r="S36" s="55">
        <v>1</v>
      </c>
      <c r="T36" s="56" t="str">
        <f t="shared" si="5"/>
        <v xml:space="preserve"> </v>
      </c>
      <c r="U36" s="57">
        <f t="shared" si="6"/>
        <v>0</v>
      </c>
      <c r="V36" s="58" t="s">
        <v>1</v>
      </c>
      <c r="W36" s="59" t="str">
        <f t="shared" si="7"/>
        <v xml:space="preserve"> </v>
      </c>
      <c r="X36" s="60">
        <f t="shared" si="8"/>
        <v>0</v>
      </c>
      <c r="Y36" s="61" t="s">
        <v>1</v>
      </c>
      <c r="Z36" s="62" t="str">
        <f t="shared" si="9"/>
        <v xml:space="preserve"> </v>
      </c>
      <c r="AA36" s="63">
        <f t="shared" si="10"/>
        <v>0</v>
      </c>
      <c r="AB36" s="228" t="s">
        <v>1</v>
      </c>
      <c r="AC36" s="229" t="str">
        <f t="shared" si="11"/>
        <v xml:space="preserve"> </v>
      </c>
      <c r="AD36" s="230">
        <f t="shared" si="12"/>
        <v>0</v>
      </c>
      <c r="AE36" s="39">
        <f t="shared" si="13"/>
        <v>26</v>
      </c>
      <c r="AF36" s="64">
        <f t="shared" si="14"/>
        <v>26</v>
      </c>
      <c r="AG36" s="39">
        <f t="shared" si="15"/>
        <v>26</v>
      </c>
      <c r="AI36" s="44">
        <v>26</v>
      </c>
      <c r="AJ36" s="44"/>
      <c r="AL36" s="47">
        <v>26</v>
      </c>
      <c r="AM36" s="47"/>
      <c r="AO36" s="65">
        <v>26</v>
      </c>
      <c r="AP36" s="65"/>
      <c r="AR36" s="53">
        <v>26</v>
      </c>
      <c r="AS36" s="53"/>
      <c r="AU36" s="56">
        <v>26</v>
      </c>
      <c r="AV36" s="56"/>
      <c r="AX36" s="59">
        <v>26</v>
      </c>
      <c r="AY36" s="59"/>
      <c r="BA36" s="66">
        <v>26</v>
      </c>
      <c r="BB36" s="66"/>
      <c r="BD36" s="229">
        <v>26</v>
      </c>
      <c r="BE36" s="229"/>
    </row>
    <row r="37" spans="1:59" x14ac:dyDescent="0.15">
      <c r="A37" s="38">
        <v>27</v>
      </c>
      <c r="B37" s="39">
        <f t="shared" si="0"/>
        <v>11</v>
      </c>
      <c r="C37" s="244"/>
      <c r="D37" s="237" t="s">
        <v>170</v>
      </c>
      <c r="E37" s="238" t="s">
        <v>98</v>
      </c>
      <c r="F37" s="42" t="s">
        <v>352</v>
      </c>
      <c r="G37" s="43">
        <v>1</v>
      </c>
      <c r="H37" s="44">
        <v>23</v>
      </c>
      <c r="I37" s="45">
        <f t="shared" si="1"/>
        <v>3</v>
      </c>
      <c r="J37" s="46">
        <v>1</v>
      </c>
      <c r="K37" s="47">
        <v>18</v>
      </c>
      <c r="L37" s="48">
        <f t="shared" si="2"/>
        <v>8</v>
      </c>
      <c r="M37" s="49">
        <v>0</v>
      </c>
      <c r="N37" s="50" t="str">
        <f>IF(SUMIF(AP$11:AP$68,$C37,AO$11:AO$68)=0," ",SUMIF(AP$11:AP$68,$C37,AO$11:AO$68))</f>
        <v xml:space="preserve"> </v>
      </c>
      <c r="O37" s="51">
        <f t="shared" si="3"/>
        <v>0</v>
      </c>
      <c r="P37" s="52"/>
      <c r="Q37" s="53" t="s">
        <v>1</v>
      </c>
      <c r="R37" s="54">
        <f t="shared" si="4"/>
        <v>0</v>
      </c>
      <c r="S37" s="55">
        <v>1</v>
      </c>
      <c r="T37" s="56" t="str">
        <f t="shared" si="5"/>
        <v xml:space="preserve"> </v>
      </c>
      <c r="U37" s="57">
        <f t="shared" si="6"/>
        <v>0</v>
      </c>
      <c r="V37" s="58"/>
      <c r="W37" s="59" t="str">
        <f t="shared" si="7"/>
        <v xml:space="preserve"> </v>
      </c>
      <c r="X37" s="60">
        <f t="shared" si="8"/>
        <v>0</v>
      </c>
      <c r="Y37" s="61"/>
      <c r="Z37" s="62" t="str">
        <f t="shared" si="9"/>
        <v xml:space="preserve"> </v>
      </c>
      <c r="AA37" s="63">
        <f t="shared" si="10"/>
        <v>0</v>
      </c>
      <c r="AB37" s="228"/>
      <c r="AC37" s="229" t="str">
        <f t="shared" si="11"/>
        <v xml:space="preserve"> </v>
      </c>
      <c r="AD37" s="230">
        <f t="shared" si="12"/>
        <v>0</v>
      </c>
      <c r="AE37" s="39">
        <f t="shared" si="13"/>
        <v>11</v>
      </c>
      <c r="AF37" s="64">
        <f t="shared" si="14"/>
        <v>27</v>
      </c>
      <c r="AG37" s="39">
        <f t="shared" si="15"/>
        <v>11</v>
      </c>
      <c r="AI37" s="44">
        <v>27</v>
      </c>
      <c r="AJ37" s="44"/>
      <c r="AL37" s="47">
        <v>27</v>
      </c>
      <c r="AM37" s="47"/>
      <c r="AO37" s="65">
        <v>27</v>
      </c>
      <c r="AP37" s="65"/>
      <c r="AR37" s="53">
        <v>27</v>
      </c>
      <c r="AS37" s="53"/>
      <c r="AU37" s="56">
        <v>27</v>
      </c>
      <c r="AV37" s="56"/>
      <c r="AX37" s="59">
        <v>27</v>
      </c>
      <c r="AY37" s="59"/>
      <c r="BA37" s="66">
        <v>27</v>
      </c>
      <c r="BB37" s="66"/>
      <c r="BD37" s="229">
        <v>27</v>
      </c>
      <c r="BE37" s="229"/>
    </row>
    <row r="38" spans="1:59" x14ac:dyDescent="0.15">
      <c r="A38" s="38">
        <v>28</v>
      </c>
      <c r="B38" s="39">
        <f t="shared" si="0"/>
        <v>39</v>
      </c>
      <c r="C38" s="244"/>
      <c r="D38" s="237" t="s">
        <v>154</v>
      </c>
      <c r="E38" s="238" t="s">
        <v>98</v>
      </c>
      <c r="F38" s="42" t="s">
        <v>352</v>
      </c>
      <c r="G38" s="43">
        <v>1</v>
      </c>
      <c r="H38" s="44">
        <v>14</v>
      </c>
      <c r="I38" s="45">
        <f t="shared" si="1"/>
        <v>12</v>
      </c>
      <c r="J38" s="46">
        <v>1</v>
      </c>
      <c r="K38" s="47">
        <v>10</v>
      </c>
      <c r="L38" s="48">
        <f t="shared" si="2"/>
        <v>16</v>
      </c>
      <c r="M38" s="49">
        <v>1</v>
      </c>
      <c r="N38" s="50">
        <v>15</v>
      </c>
      <c r="O38" s="51">
        <f t="shared" si="3"/>
        <v>11</v>
      </c>
      <c r="P38" s="52"/>
      <c r="Q38" s="53" t="s">
        <v>1</v>
      </c>
      <c r="R38" s="54">
        <f t="shared" si="4"/>
        <v>0</v>
      </c>
      <c r="S38" s="55"/>
      <c r="T38" s="56" t="str">
        <f t="shared" si="5"/>
        <v xml:space="preserve"> </v>
      </c>
      <c r="U38" s="57">
        <f t="shared" si="6"/>
        <v>0</v>
      </c>
      <c r="V38" s="58"/>
      <c r="W38" s="59" t="str">
        <f t="shared" si="7"/>
        <v xml:space="preserve"> </v>
      </c>
      <c r="X38" s="60">
        <f t="shared" si="8"/>
        <v>0</v>
      </c>
      <c r="Y38" s="61"/>
      <c r="Z38" s="62" t="str">
        <f t="shared" si="9"/>
        <v xml:space="preserve"> </v>
      </c>
      <c r="AA38" s="63">
        <f t="shared" si="10"/>
        <v>0</v>
      </c>
      <c r="AB38" s="228"/>
      <c r="AC38" s="229" t="str">
        <f t="shared" si="11"/>
        <v xml:space="preserve"> </v>
      </c>
      <c r="AD38" s="230">
        <f t="shared" si="12"/>
        <v>0</v>
      </c>
      <c r="AE38" s="39">
        <f t="shared" si="13"/>
        <v>39</v>
      </c>
      <c r="AF38" s="64">
        <f t="shared" si="14"/>
        <v>28</v>
      </c>
      <c r="AG38" s="39">
        <f t="shared" si="15"/>
        <v>39</v>
      </c>
      <c r="AI38" s="44">
        <v>28</v>
      </c>
      <c r="AJ38" s="44"/>
      <c r="AL38" s="47">
        <v>28</v>
      </c>
      <c r="AM38" s="47"/>
      <c r="AO38" s="65">
        <v>28</v>
      </c>
      <c r="AP38" s="65"/>
      <c r="AR38" s="53">
        <v>28</v>
      </c>
      <c r="AS38" s="53"/>
      <c r="AU38" s="56">
        <v>28</v>
      </c>
      <c r="AV38" s="56"/>
      <c r="AX38" s="59">
        <v>28</v>
      </c>
      <c r="AY38" s="59"/>
      <c r="BA38" s="66">
        <v>28</v>
      </c>
      <c r="BB38" s="66"/>
      <c r="BD38" s="229">
        <v>28</v>
      </c>
      <c r="BE38" s="229"/>
    </row>
    <row r="39" spans="1:59" x14ac:dyDescent="0.15">
      <c r="A39" s="38">
        <v>29</v>
      </c>
      <c r="B39" s="39">
        <f t="shared" si="0"/>
        <v>30</v>
      </c>
      <c r="C39" s="244"/>
      <c r="D39" s="237" t="s">
        <v>153</v>
      </c>
      <c r="E39" s="238" t="s">
        <v>123</v>
      </c>
      <c r="F39" s="42" t="s">
        <v>355</v>
      </c>
      <c r="G39" s="43">
        <v>1</v>
      </c>
      <c r="H39" s="44">
        <v>1</v>
      </c>
      <c r="I39" s="45">
        <f t="shared" si="1"/>
        <v>30</v>
      </c>
      <c r="J39" s="46">
        <v>0</v>
      </c>
      <c r="K39" s="47" t="s">
        <v>1</v>
      </c>
      <c r="L39" s="48">
        <f t="shared" si="2"/>
        <v>0</v>
      </c>
      <c r="M39" s="49">
        <v>1</v>
      </c>
      <c r="N39" s="50" t="str">
        <f>IF(SUMIF(AP$11:AP$68,$C39,AO$11:AO$68)=0," ",SUMIF(AP$11:AP$68,$C39,AO$11:AO$68))</f>
        <v xml:space="preserve"> </v>
      </c>
      <c r="O39" s="51">
        <f t="shared" si="3"/>
        <v>0</v>
      </c>
      <c r="P39" s="52"/>
      <c r="Q39" s="53" t="s">
        <v>1</v>
      </c>
      <c r="R39" s="54">
        <f t="shared" si="4"/>
        <v>0</v>
      </c>
      <c r="S39" s="55"/>
      <c r="T39" s="56" t="str">
        <f t="shared" si="5"/>
        <v xml:space="preserve"> </v>
      </c>
      <c r="U39" s="57">
        <f t="shared" si="6"/>
        <v>0</v>
      </c>
      <c r="V39" s="58"/>
      <c r="W39" s="59" t="str">
        <f t="shared" si="7"/>
        <v xml:space="preserve"> </v>
      </c>
      <c r="X39" s="60">
        <f t="shared" si="8"/>
        <v>0</v>
      </c>
      <c r="Y39" s="61"/>
      <c r="Z39" s="62" t="str">
        <f t="shared" si="9"/>
        <v xml:space="preserve"> </v>
      </c>
      <c r="AA39" s="63">
        <f t="shared" si="10"/>
        <v>0</v>
      </c>
      <c r="AB39" s="228"/>
      <c r="AC39" s="229" t="str">
        <f t="shared" si="11"/>
        <v xml:space="preserve"> </v>
      </c>
      <c r="AD39" s="230">
        <f t="shared" si="12"/>
        <v>0</v>
      </c>
      <c r="AE39" s="39">
        <f t="shared" si="13"/>
        <v>30</v>
      </c>
      <c r="AF39" s="64">
        <f t="shared" si="14"/>
        <v>29</v>
      </c>
      <c r="AG39" s="39">
        <f t="shared" si="15"/>
        <v>30</v>
      </c>
      <c r="AI39" s="44">
        <v>29</v>
      </c>
      <c r="AJ39" s="44"/>
      <c r="AL39" s="47">
        <v>29</v>
      </c>
      <c r="AM39" s="47"/>
      <c r="AO39" s="65">
        <v>29</v>
      </c>
      <c r="AP39" s="65"/>
      <c r="AR39" s="53">
        <v>29</v>
      </c>
      <c r="AS39" s="53"/>
      <c r="AU39" s="56">
        <v>29</v>
      </c>
      <c r="AV39" s="56"/>
      <c r="AX39" s="59">
        <v>29</v>
      </c>
      <c r="AY39" s="59"/>
      <c r="BA39" s="66">
        <v>29</v>
      </c>
      <c r="BB39" s="66"/>
      <c r="BD39" s="229">
        <v>29</v>
      </c>
      <c r="BE39" s="229"/>
    </row>
    <row r="40" spans="1:59" x14ac:dyDescent="0.15">
      <c r="A40" s="38">
        <v>30</v>
      </c>
      <c r="B40" s="39">
        <f t="shared" si="0"/>
        <v>28</v>
      </c>
      <c r="C40" s="244"/>
      <c r="D40" s="237" t="s">
        <v>155</v>
      </c>
      <c r="E40" s="238" t="s">
        <v>156</v>
      </c>
      <c r="F40" s="42" t="s">
        <v>157</v>
      </c>
      <c r="G40" s="43">
        <v>1</v>
      </c>
      <c r="H40" s="44">
        <v>2</v>
      </c>
      <c r="I40" s="45">
        <f t="shared" si="1"/>
        <v>28</v>
      </c>
      <c r="J40" s="46">
        <v>0</v>
      </c>
      <c r="K40" s="47" t="s">
        <v>1</v>
      </c>
      <c r="L40" s="48">
        <f t="shared" si="2"/>
        <v>0</v>
      </c>
      <c r="M40" s="49">
        <v>0</v>
      </c>
      <c r="N40" s="50" t="str">
        <f>IF(SUMIF(AP$11:AP$68,$C40,AO$11:AO$68)=0," ",SUMIF(AP$11:AP$68,$C40,AO$11:AO$68))</f>
        <v xml:space="preserve"> </v>
      </c>
      <c r="O40" s="51">
        <f t="shared" si="3"/>
        <v>0</v>
      </c>
      <c r="P40" s="52"/>
      <c r="Q40" s="53" t="s">
        <v>1</v>
      </c>
      <c r="R40" s="54">
        <f t="shared" si="4"/>
        <v>0</v>
      </c>
      <c r="S40" s="55"/>
      <c r="T40" s="56" t="str">
        <f t="shared" si="5"/>
        <v xml:space="preserve"> </v>
      </c>
      <c r="U40" s="57">
        <f t="shared" si="6"/>
        <v>0</v>
      </c>
      <c r="V40" s="58"/>
      <c r="W40" s="59" t="str">
        <f t="shared" si="7"/>
        <v xml:space="preserve"> </v>
      </c>
      <c r="X40" s="60">
        <f t="shared" si="8"/>
        <v>0</v>
      </c>
      <c r="Y40" s="61"/>
      <c r="Z40" s="62" t="str">
        <f t="shared" si="9"/>
        <v xml:space="preserve"> </v>
      </c>
      <c r="AA40" s="63">
        <f t="shared" si="10"/>
        <v>0</v>
      </c>
      <c r="AB40" s="228"/>
      <c r="AC40" s="229" t="str">
        <f t="shared" si="11"/>
        <v xml:space="preserve"> </v>
      </c>
      <c r="AD40" s="230">
        <f t="shared" si="12"/>
        <v>0</v>
      </c>
      <c r="AE40" s="39">
        <f t="shared" si="13"/>
        <v>28</v>
      </c>
      <c r="AF40" s="64">
        <f t="shared" si="14"/>
        <v>30</v>
      </c>
      <c r="AG40" s="39">
        <f t="shared" si="15"/>
        <v>28</v>
      </c>
      <c r="AI40" s="44">
        <v>30</v>
      </c>
      <c r="AJ40" s="44"/>
      <c r="AL40" s="47">
        <v>30</v>
      </c>
      <c r="AM40" s="47"/>
      <c r="AO40" s="65">
        <v>30</v>
      </c>
      <c r="AP40" s="65"/>
      <c r="AR40" s="53">
        <v>30</v>
      </c>
      <c r="AS40" s="53"/>
      <c r="AU40" s="56">
        <v>30</v>
      </c>
      <c r="AV40" s="56"/>
      <c r="AX40" s="59">
        <v>30</v>
      </c>
      <c r="AY40" s="59"/>
      <c r="BA40" s="66">
        <v>30</v>
      </c>
      <c r="BB40" s="66"/>
      <c r="BD40" s="229">
        <v>30</v>
      </c>
      <c r="BE40" s="229"/>
    </row>
    <row r="41" spans="1:59" x14ac:dyDescent="0.15">
      <c r="A41" s="38">
        <v>31</v>
      </c>
      <c r="B41" s="39">
        <f t="shared" si="0"/>
        <v>22</v>
      </c>
      <c r="C41" s="244"/>
      <c r="D41" s="237" t="s">
        <v>160</v>
      </c>
      <c r="E41" s="238" t="s">
        <v>98</v>
      </c>
      <c r="F41" s="42" t="s">
        <v>352</v>
      </c>
      <c r="G41" s="43">
        <v>1</v>
      </c>
      <c r="H41" s="44">
        <v>16</v>
      </c>
      <c r="I41" s="45">
        <f t="shared" si="1"/>
        <v>10</v>
      </c>
      <c r="J41" s="46">
        <v>1</v>
      </c>
      <c r="K41" s="47">
        <v>16</v>
      </c>
      <c r="L41" s="48">
        <f t="shared" si="2"/>
        <v>10</v>
      </c>
      <c r="M41" s="49">
        <v>1</v>
      </c>
      <c r="N41" s="50">
        <v>24</v>
      </c>
      <c r="O41" s="51">
        <f t="shared" si="3"/>
        <v>2</v>
      </c>
      <c r="P41" s="52"/>
      <c r="Q41" s="53" t="s">
        <v>1</v>
      </c>
      <c r="R41" s="54">
        <f t="shared" si="4"/>
        <v>0</v>
      </c>
      <c r="S41" s="55"/>
      <c r="T41" s="56" t="str">
        <f t="shared" si="5"/>
        <v xml:space="preserve"> </v>
      </c>
      <c r="U41" s="57">
        <f t="shared" si="6"/>
        <v>0</v>
      </c>
      <c r="V41" s="58"/>
      <c r="W41" s="59" t="str">
        <f t="shared" si="7"/>
        <v xml:space="preserve"> </v>
      </c>
      <c r="X41" s="60">
        <f t="shared" si="8"/>
        <v>0</v>
      </c>
      <c r="Y41" s="61"/>
      <c r="Z41" s="62" t="str">
        <f t="shared" si="9"/>
        <v xml:space="preserve"> </v>
      </c>
      <c r="AA41" s="63">
        <f t="shared" si="10"/>
        <v>0</v>
      </c>
      <c r="AB41" s="228"/>
      <c r="AC41" s="229" t="str">
        <f t="shared" si="11"/>
        <v xml:space="preserve"> </v>
      </c>
      <c r="AD41" s="230">
        <f t="shared" si="12"/>
        <v>0</v>
      </c>
      <c r="AE41" s="39">
        <f t="shared" si="13"/>
        <v>22</v>
      </c>
      <c r="AF41" s="64">
        <f t="shared" si="14"/>
        <v>31</v>
      </c>
      <c r="AG41" s="39">
        <f t="shared" si="15"/>
        <v>22</v>
      </c>
      <c r="AI41" s="44">
        <v>31</v>
      </c>
      <c r="AJ41" s="44"/>
      <c r="AL41" s="47">
        <v>31</v>
      </c>
      <c r="AM41" s="47"/>
      <c r="AO41" s="65">
        <v>31</v>
      </c>
      <c r="AP41" s="65"/>
      <c r="AR41" s="53">
        <v>31</v>
      </c>
      <c r="AS41" s="53"/>
      <c r="AU41" s="56">
        <v>31</v>
      </c>
      <c r="AV41" s="56"/>
      <c r="AX41" s="59">
        <v>31</v>
      </c>
      <c r="AY41" s="59"/>
      <c r="BA41" s="66">
        <v>31</v>
      </c>
      <c r="BB41" s="66"/>
      <c r="BD41" s="229">
        <v>31</v>
      </c>
      <c r="BE41" s="229"/>
    </row>
    <row r="42" spans="1:59" x14ac:dyDescent="0.15">
      <c r="A42" s="38">
        <v>32</v>
      </c>
      <c r="B42" s="39">
        <f t="shared" si="0"/>
        <v>20</v>
      </c>
      <c r="C42" s="244"/>
      <c r="D42" s="237" t="s">
        <v>161</v>
      </c>
      <c r="E42" s="238" t="s">
        <v>116</v>
      </c>
      <c r="F42" s="42" t="s">
        <v>352</v>
      </c>
      <c r="G42" s="43">
        <v>1</v>
      </c>
      <c r="H42" s="44">
        <v>22</v>
      </c>
      <c r="I42" s="45">
        <f t="shared" si="1"/>
        <v>4</v>
      </c>
      <c r="J42" s="46">
        <v>1</v>
      </c>
      <c r="K42" s="47">
        <v>12</v>
      </c>
      <c r="L42" s="48">
        <f t="shared" si="2"/>
        <v>14</v>
      </c>
      <c r="M42" s="49">
        <v>1</v>
      </c>
      <c r="N42" s="50">
        <v>26</v>
      </c>
      <c r="O42" s="51">
        <f t="shared" si="3"/>
        <v>2</v>
      </c>
      <c r="P42" s="52"/>
      <c r="Q42" s="53" t="s">
        <v>1</v>
      </c>
      <c r="R42" s="54">
        <f t="shared" si="4"/>
        <v>0</v>
      </c>
      <c r="S42" s="55"/>
      <c r="T42" s="56" t="str">
        <f t="shared" si="5"/>
        <v xml:space="preserve"> </v>
      </c>
      <c r="U42" s="57">
        <f t="shared" si="6"/>
        <v>0</v>
      </c>
      <c r="V42" s="58"/>
      <c r="W42" s="59" t="str">
        <f t="shared" si="7"/>
        <v xml:space="preserve"> </v>
      </c>
      <c r="X42" s="60">
        <f t="shared" si="8"/>
        <v>0</v>
      </c>
      <c r="Y42" s="61"/>
      <c r="Z42" s="62" t="str">
        <f t="shared" si="9"/>
        <v xml:space="preserve"> </v>
      </c>
      <c r="AA42" s="63">
        <f t="shared" si="10"/>
        <v>0</v>
      </c>
      <c r="AB42" s="228"/>
      <c r="AC42" s="229" t="str">
        <f t="shared" si="11"/>
        <v xml:space="preserve"> </v>
      </c>
      <c r="AD42" s="230">
        <f t="shared" si="12"/>
        <v>0</v>
      </c>
      <c r="AE42" s="39">
        <f t="shared" si="13"/>
        <v>20</v>
      </c>
      <c r="AF42" s="64">
        <f t="shared" si="14"/>
        <v>32</v>
      </c>
      <c r="AG42" s="39">
        <f t="shared" si="15"/>
        <v>20</v>
      </c>
      <c r="AI42" s="44">
        <v>32</v>
      </c>
      <c r="AJ42" s="44"/>
      <c r="AL42" s="47">
        <v>32</v>
      </c>
      <c r="AM42" s="47"/>
      <c r="AO42" s="65">
        <v>32</v>
      </c>
      <c r="AP42" s="65"/>
      <c r="AR42" s="53">
        <v>32</v>
      </c>
      <c r="AS42" s="53"/>
      <c r="AU42" s="56">
        <v>32</v>
      </c>
      <c r="AV42" s="56"/>
      <c r="AX42" s="59">
        <v>32</v>
      </c>
      <c r="AY42" s="59"/>
      <c r="BA42" s="66">
        <v>32</v>
      </c>
      <c r="BB42" s="66"/>
      <c r="BD42" s="229">
        <v>32</v>
      </c>
      <c r="BE42" s="229"/>
    </row>
    <row r="43" spans="1:59" x14ac:dyDescent="0.15">
      <c r="A43" s="38">
        <v>33</v>
      </c>
      <c r="B43" s="39">
        <f t="shared" si="0"/>
        <v>14</v>
      </c>
      <c r="C43" s="244"/>
      <c r="D43" s="237" t="s">
        <v>166</v>
      </c>
      <c r="E43" s="238" t="s">
        <v>167</v>
      </c>
      <c r="F43" s="42" t="s">
        <v>353</v>
      </c>
      <c r="G43" s="43">
        <v>1</v>
      </c>
      <c r="H43" s="44">
        <v>12</v>
      </c>
      <c r="I43" s="45">
        <f t="shared" si="1"/>
        <v>14</v>
      </c>
      <c r="J43" s="46">
        <v>0</v>
      </c>
      <c r="K43" s="47" t="s">
        <v>1</v>
      </c>
      <c r="L43" s="48">
        <f t="shared" si="2"/>
        <v>0</v>
      </c>
      <c r="M43" s="49">
        <v>0</v>
      </c>
      <c r="N43" s="50" t="str">
        <f>IF(SUMIF(AP$11:AP$68,$C43,AO$11:AO$68)=0," ",SUMIF(AP$11:AP$68,$C43,AO$11:AO$68))</f>
        <v xml:space="preserve"> </v>
      </c>
      <c r="O43" s="51">
        <f t="shared" si="3"/>
        <v>0</v>
      </c>
      <c r="P43" s="52"/>
      <c r="Q43" s="53" t="s">
        <v>1</v>
      </c>
      <c r="R43" s="54">
        <f t="shared" si="4"/>
        <v>0</v>
      </c>
      <c r="S43" s="55"/>
      <c r="T43" s="56" t="str">
        <f t="shared" ref="T43:T59" si="16">IF(SUMIF(AV$11:AV$68,$C43,AU$11:AU$68)=0," ",SUMIF(AV$11:AV$68,$C43,AU$11:AU$68))</f>
        <v xml:space="preserve"> </v>
      </c>
      <c r="U43" s="57">
        <f t="shared" si="6"/>
        <v>0</v>
      </c>
      <c r="V43" s="58" t="s">
        <v>1</v>
      </c>
      <c r="W43" s="59" t="str">
        <f t="shared" ref="W43:W59" si="17">IF(SUMIF(AY$11:AY$68,$C43,AX$11:AX$68)=0," ",SUMIF(AY$11:AY$68,$C43,AX$11:AX$68))</f>
        <v xml:space="preserve"> </v>
      </c>
      <c r="X43" s="60">
        <f t="shared" si="8"/>
        <v>0</v>
      </c>
      <c r="Y43" s="61" t="s">
        <v>1</v>
      </c>
      <c r="Z43" s="62" t="str">
        <f t="shared" ref="Z43:Z59" si="18">IF(SUMIF(BB$11:BB$68,$C43,BA$11:BA$68)=0," ",SUMIF(BB$11:BB$68,$C43,BA$11:BA$68))</f>
        <v xml:space="preserve"> </v>
      </c>
      <c r="AA43" s="63">
        <f t="shared" si="10"/>
        <v>0</v>
      </c>
      <c r="AB43" s="228" t="s">
        <v>1</v>
      </c>
      <c r="AC43" s="229" t="str">
        <f t="shared" ref="AC43:AC59" si="19">IF(SUMIF(BE$11:BE$68,$C43,BD$11:BD$68)=0," ",SUMIF(BE$11:BE$68,$C43,BD$11:BD$68))</f>
        <v xml:space="preserve"> </v>
      </c>
      <c r="AD43" s="230">
        <f t="shared" si="12"/>
        <v>0</v>
      </c>
      <c r="AE43" s="39">
        <f t="shared" si="13"/>
        <v>14</v>
      </c>
      <c r="AF43" s="64">
        <f t="shared" si="14"/>
        <v>33</v>
      </c>
      <c r="AG43" s="39">
        <f t="shared" si="15"/>
        <v>14</v>
      </c>
      <c r="AI43" s="44">
        <v>33</v>
      </c>
      <c r="AJ43" s="44"/>
      <c r="AL43" s="47">
        <v>33</v>
      </c>
      <c r="AM43" s="47"/>
      <c r="AO43" s="65">
        <v>33</v>
      </c>
      <c r="AP43" s="65"/>
      <c r="AR43" s="53">
        <v>33</v>
      </c>
      <c r="AS43" s="53"/>
      <c r="AU43" s="56">
        <v>33</v>
      </c>
      <c r="AV43" s="56"/>
      <c r="AX43" s="59">
        <v>33</v>
      </c>
      <c r="AY43" s="59"/>
      <c r="BA43" s="66">
        <v>33</v>
      </c>
      <c r="BB43" s="66"/>
      <c r="BD43" s="229">
        <v>33</v>
      </c>
      <c r="BE43" s="229"/>
    </row>
    <row r="44" spans="1:59" ht="14" x14ac:dyDescent="0.15">
      <c r="A44" s="38">
        <v>34</v>
      </c>
      <c r="B44" s="39">
        <f t="shared" si="0"/>
        <v>12</v>
      </c>
      <c r="C44" s="244"/>
      <c r="D44" s="237" t="s">
        <v>181</v>
      </c>
      <c r="E44" s="238" t="s">
        <v>116</v>
      </c>
      <c r="F44" s="42" t="s">
        <v>352</v>
      </c>
      <c r="G44" s="43">
        <v>1</v>
      </c>
      <c r="H44" s="44">
        <v>25</v>
      </c>
      <c r="I44" s="45">
        <f t="shared" si="1"/>
        <v>2</v>
      </c>
      <c r="J44" s="46">
        <v>1</v>
      </c>
      <c r="K44" s="47">
        <v>25</v>
      </c>
      <c r="L44" s="48">
        <f t="shared" si="2"/>
        <v>2</v>
      </c>
      <c r="M44" s="49">
        <v>1</v>
      </c>
      <c r="N44" s="50">
        <v>18</v>
      </c>
      <c r="O44" s="51">
        <f t="shared" si="3"/>
        <v>8</v>
      </c>
      <c r="P44" s="52"/>
      <c r="Q44" s="53" t="s">
        <v>1</v>
      </c>
      <c r="R44" s="54">
        <f t="shared" si="4"/>
        <v>0</v>
      </c>
      <c r="S44" s="55"/>
      <c r="T44" s="56" t="str">
        <f t="shared" si="16"/>
        <v xml:space="preserve"> </v>
      </c>
      <c r="U44" s="57">
        <f t="shared" si="6"/>
        <v>0</v>
      </c>
      <c r="V44" s="58"/>
      <c r="W44" s="59" t="str">
        <f t="shared" si="17"/>
        <v xml:space="preserve"> </v>
      </c>
      <c r="X44" s="60">
        <f t="shared" si="8"/>
        <v>0</v>
      </c>
      <c r="Y44" s="61"/>
      <c r="Z44" s="62" t="str">
        <f t="shared" si="18"/>
        <v xml:space="preserve"> </v>
      </c>
      <c r="AA44" s="63">
        <f t="shared" si="10"/>
        <v>0</v>
      </c>
      <c r="AB44" s="228"/>
      <c r="AC44" s="229" t="str">
        <f t="shared" si="19"/>
        <v xml:space="preserve"> </v>
      </c>
      <c r="AD44" s="230">
        <f t="shared" si="12"/>
        <v>0</v>
      </c>
      <c r="AE44" s="39">
        <f t="shared" si="13"/>
        <v>12</v>
      </c>
      <c r="AF44" s="64">
        <f t="shared" si="14"/>
        <v>34</v>
      </c>
      <c r="AG44" s="39">
        <f t="shared" si="15"/>
        <v>12</v>
      </c>
      <c r="AH44" s="249"/>
      <c r="AI44" s="44">
        <v>34</v>
      </c>
      <c r="AJ44" s="44"/>
      <c r="AL44" s="47">
        <v>34</v>
      </c>
      <c r="AM44" s="47"/>
      <c r="AO44" s="65">
        <v>34</v>
      </c>
      <c r="AP44" s="65"/>
      <c r="AR44" s="53">
        <v>34</v>
      </c>
      <c r="AS44" s="53"/>
      <c r="AU44" s="56">
        <v>34</v>
      </c>
      <c r="AV44" s="56"/>
      <c r="AX44" s="59">
        <v>34</v>
      </c>
      <c r="AY44" s="59"/>
      <c r="BA44" s="66">
        <v>34</v>
      </c>
      <c r="BB44" s="66"/>
      <c r="BD44" s="229">
        <v>34</v>
      </c>
      <c r="BE44" s="229"/>
    </row>
    <row r="45" spans="1:59" x14ac:dyDescent="0.15">
      <c r="A45" s="38">
        <v>35</v>
      </c>
      <c r="B45" s="39">
        <f t="shared" si="0"/>
        <v>12</v>
      </c>
      <c r="C45" s="244"/>
      <c r="D45" s="237" t="s">
        <v>168</v>
      </c>
      <c r="E45" s="238" t="s">
        <v>116</v>
      </c>
      <c r="F45" s="42" t="s">
        <v>352</v>
      </c>
      <c r="G45" s="43">
        <v>0</v>
      </c>
      <c r="H45" s="44" t="s">
        <v>1</v>
      </c>
      <c r="I45" s="45">
        <f t="shared" si="1"/>
        <v>0</v>
      </c>
      <c r="J45" s="46">
        <v>1</v>
      </c>
      <c r="K45" s="47">
        <v>14</v>
      </c>
      <c r="L45" s="48">
        <f t="shared" si="2"/>
        <v>12</v>
      </c>
      <c r="M45" s="49">
        <v>0</v>
      </c>
      <c r="N45" s="50" t="str">
        <f>IF(SUMIF(AP$11:AP$68,$C45,AO$11:AO$68)=0," ",SUMIF(AP$11:AP$68,$C45,AO$11:AO$68))</f>
        <v xml:space="preserve"> </v>
      </c>
      <c r="O45" s="51">
        <f t="shared" si="3"/>
        <v>0</v>
      </c>
      <c r="P45" s="52"/>
      <c r="Q45" s="53" t="s">
        <v>1</v>
      </c>
      <c r="R45" s="54">
        <f t="shared" si="4"/>
        <v>0</v>
      </c>
      <c r="S45" s="55"/>
      <c r="T45" s="56" t="str">
        <f t="shared" si="16"/>
        <v xml:space="preserve"> </v>
      </c>
      <c r="U45" s="57">
        <f t="shared" si="6"/>
        <v>0</v>
      </c>
      <c r="V45" s="58"/>
      <c r="W45" s="59" t="str">
        <f t="shared" si="17"/>
        <v xml:space="preserve"> </v>
      </c>
      <c r="X45" s="60">
        <f t="shared" si="8"/>
        <v>0</v>
      </c>
      <c r="Y45" s="61"/>
      <c r="Z45" s="62" t="str">
        <f t="shared" si="18"/>
        <v xml:space="preserve"> </v>
      </c>
      <c r="AA45" s="63">
        <f t="shared" si="10"/>
        <v>0</v>
      </c>
      <c r="AB45" s="228"/>
      <c r="AC45" s="229" t="str">
        <f t="shared" si="19"/>
        <v xml:space="preserve"> </v>
      </c>
      <c r="AD45" s="230">
        <f t="shared" si="12"/>
        <v>0</v>
      </c>
      <c r="AE45" s="39">
        <f t="shared" si="13"/>
        <v>12</v>
      </c>
      <c r="AF45" s="64">
        <f t="shared" si="14"/>
        <v>35</v>
      </c>
      <c r="AG45" s="39">
        <f t="shared" si="15"/>
        <v>12</v>
      </c>
      <c r="AH45" s="3" t="s">
        <v>67</v>
      </c>
      <c r="AI45" s="44">
        <v>35</v>
      </c>
      <c r="AJ45" s="44"/>
      <c r="AL45" s="47">
        <v>35</v>
      </c>
      <c r="AM45" s="47"/>
      <c r="AO45" s="65">
        <v>35</v>
      </c>
      <c r="AP45" s="65"/>
      <c r="AR45" s="53">
        <v>35</v>
      </c>
      <c r="AS45" s="53"/>
      <c r="AU45" s="56">
        <v>35</v>
      </c>
      <c r="AV45" s="56"/>
      <c r="AX45" s="59">
        <v>35</v>
      </c>
      <c r="AY45" s="59"/>
      <c r="BA45" s="66">
        <v>35</v>
      </c>
      <c r="BB45" s="66"/>
      <c r="BD45" s="229">
        <v>35</v>
      </c>
      <c r="BE45" s="229"/>
      <c r="BG45" t="s">
        <v>1</v>
      </c>
    </row>
    <row r="46" spans="1:59" x14ac:dyDescent="0.15">
      <c r="A46" s="38">
        <v>36</v>
      </c>
      <c r="B46" s="39">
        <f t="shared" si="0"/>
        <v>12</v>
      </c>
      <c r="C46" s="244"/>
      <c r="D46" s="237" t="s">
        <v>184</v>
      </c>
      <c r="E46" s="238" t="s">
        <v>116</v>
      </c>
      <c r="F46" s="42" t="s">
        <v>352</v>
      </c>
      <c r="G46" s="43">
        <v>1</v>
      </c>
      <c r="H46" s="44" t="s">
        <v>1</v>
      </c>
      <c r="I46" s="45">
        <f t="shared" si="1"/>
        <v>0</v>
      </c>
      <c r="J46" s="46">
        <v>1</v>
      </c>
      <c r="K46" s="47">
        <v>24</v>
      </c>
      <c r="L46" s="48">
        <f t="shared" si="2"/>
        <v>2</v>
      </c>
      <c r="M46" s="49">
        <v>1</v>
      </c>
      <c r="N46" s="50">
        <v>16</v>
      </c>
      <c r="O46" s="51">
        <f t="shared" si="3"/>
        <v>10</v>
      </c>
      <c r="P46" s="52">
        <v>1</v>
      </c>
      <c r="Q46" s="53" t="s">
        <v>1</v>
      </c>
      <c r="R46" s="54">
        <f t="shared" si="4"/>
        <v>0</v>
      </c>
      <c r="S46" s="55"/>
      <c r="T46" s="56" t="str">
        <f t="shared" si="16"/>
        <v xml:space="preserve"> </v>
      </c>
      <c r="U46" s="57">
        <f t="shared" si="6"/>
        <v>0</v>
      </c>
      <c r="V46" s="58"/>
      <c r="W46" s="59" t="str">
        <f t="shared" si="17"/>
        <v xml:space="preserve"> </v>
      </c>
      <c r="X46" s="60">
        <f t="shared" si="8"/>
        <v>0</v>
      </c>
      <c r="Y46" s="61"/>
      <c r="Z46" s="62" t="str">
        <f t="shared" si="18"/>
        <v xml:space="preserve"> </v>
      </c>
      <c r="AA46" s="63">
        <f t="shared" si="10"/>
        <v>0</v>
      </c>
      <c r="AB46" s="228"/>
      <c r="AC46" s="229" t="str">
        <f t="shared" si="19"/>
        <v xml:space="preserve"> </v>
      </c>
      <c r="AD46" s="230">
        <f t="shared" si="12"/>
        <v>0</v>
      </c>
      <c r="AE46" s="39">
        <f t="shared" si="13"/>
        <v>12</v>
      </c>
      <c r="AF46" s="64">
        <f t="shared" si="14"/>
        <v>36</v>
      </c>
      <c r="AG46" s="39">
        <f t="shared" si="15"/>
        <v>12</v>
      </c>
      <c r="AI46" s="44">
        <v>36</v>
      </c>
      <c r="AJ46" s="44"/>
      <c r="AL46" s="47">
        <v>36</v>
      </c>
      <c r="AM46" s="47"/>
      <c r="AO46" s="65">
        <v>36</v>
      </c>
      <c r="AP46" s="65"/>
      <c r="AR46" s="53">
        <v>36</v>
      </c>
      <c r="AS46" s="53"/>
      <c r="AU46" s="56">
        <v>36</v>
      </c>
      <c r="AV46" s="56"/>
      <c r="AX46" s="59">
        <v>36</v>
      </c>
      <c r="AY46" s="59"/>
      <c r="BA46" s="66">
        <v>36</v>
      </c>
      <c r="BB46" s="66"/>
      <c r="BD46" s="229">
        <v>36</v>
      </c>
      <c r="BE46" s="229"/>
    </row>
    <row r="47" spans="1:59" x14ac:dyDescent="0.15">
      <c r="A47" s="38">
        <v>37</v>
      </c>
      <c r="B47" s="39">
        <f t="shared" si="0"/>
        <v>9</v>
      </c>
      <c r="C47" s="244"/>
      <c r="D47" s="237" t="s">
        <v>171</v>
      </c>
      <c r="E47" s="238" t="s">
        <v>172</v>
      </c>
      <c r="F47" s="42" t="s">
        <v>80</v>
      </c>
      <c r="G47" s="43">
        <v>1</v>
      </c>
      <c r="H47" s="44">
        <v>17</v>
      </c>
      <c r="I47" s="45">
        <f t="shared" si="1"/>
        <v>9</v>
      </c>
      <c r="J47" s="46">
        <v>0</v>
      </c>
      <c r="K47" s="47" t="s">
        <v>1</v>
      </c>
      <c r="L47" s="48">
        <f t="shared" si="2"/>
        <v>0</v>
      </c>
      <c r="M47" s="49">
        <v>0</v>
      </c>
      <c r="N47" s="50" t="str">
        <f>IF(SUMIF(AP$11:AP$68,$C47,AO$11:AO$68)=0," ",SUMIF(AP$11:AP$68,$C47,AO$11:AO$68))</f>
        <v xml:space="preserve"> </v>
      </c>
      <c r="O47" s="51">
        <f t="shared" si="3"/>
        <v>0</v>
      </c>
      <c r="P47" s="52"/>
      <c r="Q47" s="53" t="s">
        <v>1</v>
      </c>
      <c r="R47" s="54">
        <f t="shared" si="4"/>
        <v>0</v>
      </c>
      <c r="S47" s="55"/>
      <c r="T47" s="56" t="str">
        <f t="shared" si="16"/>
        <v xml:space="preserve"> </v>
      </c>
      <c r="U47" s="57">
        <f t="shared" si="6"/>
        <v>0</v>
      </c>
      <c r="V47" s="58"/>
      <c r="W47" s="59" t="str">
        <f t="shared" si="17"/>
        <v xml:space="preserve"> </v>
      </c>
      <c r="X47" s="60">
        <f t="shared" si="8"/>
        <v>0</v>
      </c>
      <c r="Y47" s="61"/>
      <c r="Z47" s="62" t="str">
        <f t="shared" si="18"/>
        <v xml:space="preserve"> </v>
      </c>
      <c r="AA47" s="63">
        <f t="shared" si="10"/>
        <v>0</v>
      </c>
      <c r="AB47" s="228"/>
      <c r="AC47" s="229" t="str">
        <f t="shared" si="19"/>
        <v xml:space="preserve"> </v>
      </c>
      <c r="AD47" s="230">
        <f t="shared" si="12"/>
        <v>0</v>
      </c>
      <c r="AE47" s="39">
        <f t="shared" si="13"/>
        <v>9</v>
      </c>
      <c r="AF47" s="64">
        <f t="shared" si="14"/>
        <v>37</v>
      </c>
      <c r="AG47" s="39">
        <f t="shared" si="15"/>
        <v>9</v>
      </c>
      <c r="AI47" s="44">
        <v>37</v>
      </c>
      <c r="AJ47" s="44"/>
      <c r="AL47" s="47">
        <v>37</v>
      </c>
      <c r="AM47" s="47"/>
      <c r="AO47" s="65">
        <v>37</v>
      </c>
      <c r="AP47" s="65"/>
      <c r="AR47" s="53">
        <v>37</v>
      </c>
      <c r="AS47" s="53"/>
      <c r="AU47" s="56">
        <v>37</v>
      </c>
      <c r="AV47" s="56"/>
      <c r="AX47" s="59">
        <v>37</v>
      </c>
      <c r="AY47" s="59"/>
      <c r="BA47" s="66">
        <v>37</v>
      </c>
      <c r="BB47" s="66"/>
      <c r="BD47" s="229">
        <v>37</v>
      </c>
      <c r="BE47" s="229"/>
    </row>
    <row r="48" spans="1:59" x14ac:dyDescent="0.15">
      <c r="A48" s="38">
        <v>38</v>
      </c>
      <c r="B48" s="39">
        <f t="shared" si="0"/>
        <v>9</v>
      </c>
      <c r="C48" s="244"/>
      <c r="D48" s="41" t="s">
        <v>350</v>
      </c>
      <c r="E48" s="42" t="s">
        <v>82</v>
      </c>
      <c r="F48" s="42" t="s">
        <v>354</v>
      </c>
      <c r="G48" s="43"/>
      <c r="H48" s="44" t="str">
        <f>IF(SUMIF(AJ$11:AJ$68,$C48,AI$11:AI$68)=0," ",SUMIF(AJ$11:AJ$68,$C48,AI$11:AI$68))</f>
        <v xml:space="preserve"> </v>
      </c>
      <c r="I48" s="45">
        <f t="shared" si="1"/>
        <v>0</v>
      </c>
      <c r="J48" s="46"/>
      <c r="K48" s="47" t="s">
        <v>1</v>
      </c>
      <c r="L48" s="48">
        <f t="shared" si="2"/>
        <v>0</v>
      </c>
      <c r="M48" s="49"/>
      <c r="N48" s="50" t="str">
        <f>IF(SUMIF(AP$11:AP$68,$C48,AO$11:AO$68)=0," ",SUMIF(AP$11:AP$68,$C48,AO$11:AO$68))</f>
        <v xml:space="preserve"> </v>
      </c>
      <c r="O48" s="51">
        <f t="shared" si="3"/>
        <v>0</v>
      </c>
      <c r="P48" s="52">
        <v>1</v>
      </c>
      <c r="Q48" s="53">
        <v>17</v>
      </c>
      <c r="R48" s="54">
        <f t="shared" si="4"/>
        <v>9</v>
      </c>
      <c r="S48" s="55"/>
      <c r="T48" s="56" t="str">
        <f t="shared" si="16"/>
        <v xml:space="preserve"> </v>
      </c>
      <c r="U48" s="57">
        <f t="shared" si="6"/>
        <v>0</v>
      </c>
      <c r="V48" s="58"/>
      <c r="W48" s="59" t="str">
        <f t="shared" si="17"/>
        <v xml:space="preserve"> </v>
      </c>
      <c r="X48" s="60">
        <f t="shared" si="8"/>
        <v>0</v>
      </c>
      <c r="Y48" s="61"/>
      <c r="Z48" s="62" t="str">
        <f t="shared" si="18"/>
        <v xml:space="preserve"> </v>
      </c>
      <c r="AA48" s="63">
        <f t="shared" si="10"/>
        <v>0</v>
      </c>
      <c r="AB48" s="228"/>
      <c r="AC48" s="229" t="str">
        <f t="shared" si="19"/>
        <v xml:space="preserve"> </v>
      </c>
      <c r="AD48" s="230">
        <f t="shared" si="12"/>
        <v>0</v>
      </c>
      <c r="AE48" s="39">
        <f t="shared" si="13"/>
        <v>9</v>
      </c>
      <c r="AF48" s="64">
        <f t="shared" si="14"/>
        <v>38</v>
      </c>
      <c r="AG48" s="39">
        <f t="shared" si="15"/>
        <v>9</v>
      </c>
      <c r="AI48" s="44">
        <v>38</v>
      </c>
      <c r="AJ48" s="44"/>
      <c r="AL48" s="47">
        <v>38</v>
      </c>
      <c r="AM48" s="47"/>
      <c r="AO48" s="65">
        <v>38</v>
      </c>
      <c r="AP48" s="65"/>
      <c r="AR48" s="53">
        <v>38</v>
      </c>
      <c r="AS48" s="53"/>
      <c r="AU48" s="56">
        <v>38</v>
      </c>
      <c r="AV48" s="56"/>
      <c r="AX48" s="59">
        <v>38</v>
      </c>
      <c r="AY48" s="59"/>
      <c r="BA48" s="66">
        <v>38</v>
      </c>
      <c r="BB48" s="66"/>
      <c r="BD48" s="229">
        <v>38</v>
      </c>
      <c r="BE48" s="229"/>
    </row>
    <row r="49" spans="1:57" ht="14" x14ac:dyDescent="0.15">
      <c r="A49" s="38">
        <v>39</v>
      </c>
      <c r="B49" s="39">
        <f t="shared" si="0"/>
        <v>5</v>
      </c>
      <c r="C49" s="244"/>
      <c r="D49" s="237" t="s">
        <v>191</v>
      </c>
      <c r="E49" s="238" t="s">
        <v>172</v>
      </c>
      <c r="F49" s="42" t="s">
        <v>80</v>
      </c>
      <c r="G49" s="43">
        <v>0</v>
      </c>
      <c r="H49" s="44" t="s">
        <v>1</v>
      </c>
      <c r="I49" s="45">
        <f t="shared" si="1"/>
        <v>0</v>
      </c>
      <c r="J49" s="46">
        <v>0</v>
      </c>
      <c r="K49" s="47" t="s">
        <v>1</v>
      </c>
      <c r="L49" s="48">
        <f t="shared" si="2"/>
        <v>0</v>
      </c>
      <c r="M49" s="49">
        <v>1</v>
      </c>
      <c r="N49" s="50">
        <v>21</v>
      </c>
      <c r="O49" s="51">
        <f t="shared" si="3"/>
        <v>5</v>
      </c>
      <c r="P49" s="52"/>
      <c r="Q49" s="53" t="s">
        <v>1</v>
      </c>
      <c r="R49" s="54">
        <f t="shared" si="4"/>
        <v>0</v>
      </c>
      <c r="S49" s="55"/>
      <c r="T49" s="56" t="str">
        <f t="shared" si="16"/>
        <v xml:space="preserve"> </v>
      </c>
      <c r="U49" s="57">
        <f t="shared" si="6"/>
        <v>0</v>
      </c>
      <c r="V49" s="58"/>
      <c r="W49" s="59" t="str">
        <f t="shared" si="17"/>
        <v xml:space="preserve"> </v>
      </c>
      <c r="X49" s="60">
        <f t="shared" si="8"/>
        <v>0</v>
      </c>
      <c r="Y49" s="61"/>
      <c r="Z49" s="62" t="str">
        <f t="shared" si="18"/>
        <v xml:space="preserve"> </v>
      </c>
      <c r="AA49" s="63">
        <f t="shared" si="10"/>
        <v>0</v>
      </c>
      <c r="AB49" s="228"/>
      <c r="AC49" s="229" t="str">
        <f t="shared" si="19"/>
        <v xml:space="preserve"> </v>
      </c>
      <c r="AD49" s="230">
        <f t="shared" si="12"/>
        <v>0</v>
      </c>
      <c r="AE49" s="39">
        <f t="shared" si="13"/>
        <v>5</v>
      </c>
      <c r="AF49" s="64">
        <f t="shared" si="14"/>
        <v>39</v>
      </c>
      <c r="AG49" s="39">
        <f t="shared" si="15"/>
        <v>5</v>
      </c>
      <c r="AH49" s="249"/>
      <c r="AI49" s="44">
        <v>39</v>
      </c>
      <c r="AJ49" s="44"/>
      <c r="AL49" s="47">
        <v>39</v>
      </c>
      <c r="AM49" s="47"/>
      <c r="AO49" s="65">
        <v>39</v>
      </c>
      <c r="AP49" s="65"/>
      <c r="AR49" s="53">
        <v>39</v>
      </c>
      <c r="AS49" s="53"/>
      <c r="AU49" s="56">
        <v>39</v>
      </c>
      <c r="AV49" s="56"/>
      <c r="AX49" s="59">
        <v>39</v>
      </c>
      <c r="AY49" s="59"/>
      <c r="BA49" s="66">
        <v>39</v>
      </c>
      <c r="BB49" s="66"/>
      <c r="BD49" s="229">
        <v>39</v>
      </c>
      <c r="BE49" s="229"/>
    </row>
    <row r="50" spans="1:57" ht="14" x14ac:dyDescent="0.15">
      <c r="A50" s="38">
        <v>40</v>
      </c>
      <c r="B50" s="39">
        <f t="shared" ref="B50:B57" si="20">AE50</f>
        <v>4</v>
      </c>
      <c r="C50" s="244"/>
      <c r="D50" s="237" t="s">
        <v>183</v>
      </c>
      <c r="E50" s="238" t="s">
        <v>119</v>
      </c>
      <c r="F50" s="42" t="s">
        <v>353</v>
      </c>
      <c r="G50" s="43">
        <v>1</v>
      </c>
      <c r="H50" s="44">
        <v>30</v>
      </c>
      <c r="I50" s="45">
        <f t="shared" ref="I50:I57" si="21">IF(H50=" ",0,IF(H50=1,30,IF(H50=2,28,IF(H50=3,26,IF(H50=4,24,IF(H50=5,22,IF(AND(H50&gt;5,H50&lt;25),26-H50,2)))))))</f>
        <v>2</v>
      </c>
      <c r="J50" s="46">
        <v>1</v>
      </c>
      <c r="K50" s="47">
        <v>27</v>
      </c>
      <c r="L50" s="48">
        <f t="shared" ref="L50:L57" si="22">IF(K50=" ",0,IF(K50=1,30,IF(K50=2,28,IF(K50=3,26,IF(K50=4,24,IF(K50=5,22,IF(AND(K50&gt;5,K50&lt;25),26-K50,2)))))))</f>
        <v>2</v>
      </c>
      <c r="M50" s="49">
        <v>0</v>
      </c>
      <c r="N50" s="50" t="str">
        <f t="shared" ref="N50:N59" si="23">IF(SUMIF(AP$11:AP$68,$C50,AO$11:AO$68)=0," ",SUMIF(AP$11:AP$68,$C50,AO$11:AO$68))</f>
        <v xml:space="preserve"> </v>
      </c>
      <c r="O50" s="51">
        <f t="shared" ref="O50:O57" si="24">IF(N50=" ",0,IF(N50=1,30,IF(N50=2,28,IF(N50=3,26,IF(N50=4,24,IF(N50=5,22,IF(AND(N50&gt;5,N50&lt;25),26-N50,2)))))))</f>
        <v>0</v>
      </c>
      <c r="P50" s="52"/>
      <c r="Q50" s="53" t="s">
        <v>1</v>
      </c>
      <c r="R50" s="54">
        <f t="shared" ref="R50:R57" si="25">IF(Q50=" ",0,IF(Q50=1,30,IF(Q50=2,28,IF(Q50=3,26,IF(Q50=4,24,IF(Q50=5,22,IF(AND(Q50&gt;5,Q50&lt;25),26-Q50,2)))))))</f>
        <v>0</v>
      </c>
      <c r="S50" s="55"/>
      <c r="T50" s="56" t="str">
        <f t="shared" si="16"/>
        <v xml:space="preserve"> </v>
      </c>
      <c r="U50" s="57">
        <f t="shared" ref="U50:U57" si="26">IF(T50=" ",0,IF(T50=1,30,IF(T50=2,28,IF(T50=3,26,IF(T50=4,24,IF(T50=5,22,IF(AND(T50&gt;5,T50&lt;25),26-T50,2)))))))</f>
        <v>0</v>
      </c>
      <c r="V50" s="58"/>
      <c r="W50" s="59" t="str">
        <f t="shared" si="17"/>
        <v xml:space="preserve"> </v>
      </c>
      <c r="X50" s="60">
        <f t="shared" ref="X50:X57" si="27">IF(W50=" ",0,IF(W50=1,30,IF(W50=2,28,IF(W50=3,26,IF(W50=4,24,IF(W50=5,22,IF(AND(W50&gt;5,W50&lt;25),26-W50,2)))))))</f>
        <v>0</v>
      </c>
      <c r="Y50" s="61"/>
      <c r="Z50" s="62" t="str">
        <f t="shared" si="18"/>
        <v xml:space="preserve"> </v>
      </c>
      <c r="AA50" s="63">
        <f t="shared" ref="AA50:AA57" si="28">IF(Z50=" ",0,IF(Z50=1,30,IF(Z50=2,28,IF(Z50=3,26,IF(Z50=4,24,IF(Z50=5,22,IF(AND(Z50&gt;5,Z50&lt;25),26-Z50,2)))))))</f>
        <v>0</v>
      </c>
      <c r="AB50" s="228"/>
      <c r="AC50" s="229" t="str">
        <f t="shared" si="19"/>
        <v xml:space="preserve"> </v>
      </c>
      <c r="AD50" s="230">
        <f t="shared" ref="AD50:AD57" si="29">IF(AC50=" ",0,IF(AC50=1,30,IF(AC50=2,28,IF(AC50=3,26,IF(AC50=4,24,IF(AC50=5,22,IF(AND(AC50&gt;5,AC50&lt;25),26-AC50,2)))))))</f>
        <v>0</v>
      </c>
      <c r="AE50" s="39">
        <f t="shared" si="13"/>
        <v>4</v>
      </c>
      <c r="AF50" s="64">
        <f t="shared" si="14"/>
        <v>40</v>
      </c>
      <c r="AG50" s="39">
        <f t="shared" si="15"/>
        <v>4</v>
      </c>
      <c r="AH50" s="249"/>
      <c r="AI50" s="44">
        <v>40</v>
      </c>
      <c r="AJ50" s="44"/>
      <c r="AL50" s="47">
        <v>40</v>
      </c>
      <c r="AM50" s="47"/>
      <c r="AO50" s="65">
        <v>40</v>
      </c>
      <c r="AP50" s="65"/>
      <c r="AR50" s="53">
        <v>40</v>
      </c>
      <c r="AS50" s="53"/>
      <c r="AU50" s="56">
        <v>40</v>
      </c>
      <c r="AV50" s="56"/>
      <c r="AX50" s="59">
        <v>40</v>
      </c>
      <c r="AY50" s="59"/>
      <c r="BA50" s="66">
        <v>40</v>
      </c>
      <c r="BB50" s="66"/>
      <c r="BD50" s="229">
        <v>40</v>
      </c>
      <c r="BE50" s="229"/>
    </row>
    <row r="51" spans="1:57" ht="14" x14ac:dyDescent="0.15">
      <c r="A51" s="38">
        <v>41</v>
      </c>
      <c r="B51" s="39">
        <f t="shared" si="20"/>
        <v>3</v>
      </c>
      <c r="C51" s="244"/>
      <c r="D51" s="254" t="s">
        <v>342</v>
      </c>
      <c r="E51" s="42" t="s">
        <v>82</v>
      </c>
      <c r="F51" s="42" t="s">
        <v>354</v>
      </c>
      <c r="G51" s="43"/>
      <c r="H51" s="44" t="str">
        <f>IF(SUMIF(AJ$11:AJ$68,$C51,AI$11:AI$68)=0," ",SUMIF(AJ$11:AJ$68,$C51,AI$11:AI$68))</f>
        <v xml:space="preserve"> </v>
      </c>
      <c r="I51" s="45">
        <f t="shared" si="21"/>
        <v>0</v>
      </c>
      <c r="J51" s="46"/>
      <c r="K51" s="47" t="s">
        <v>1</v>
      </c>
      <c r="L51" s="48">
        <f t="shared" si="22"/>
        <v>0</v>
      </c>
      <c r="M51" s="49"/>
      <c r="N51" s="50" t="str">
        <f t="shared" si="23"/>
        <v xml:space="preserve"> </v>
      </c>
      <c r="O51" s="51">
        <f t="shared" si="24"/>
        <v>0</v>
      </c>
      <c r="P51" s="52">
        <v>1</v>
      </c>
      <c r="Q51" s="53">
        <v>23</v>
      </c>
      <c r="R51" s="54">
        <f t="shared" si="25"/>
        <v>3</v>
      </c>
      <c r="S51" s="55"/>
      <c r="T51" s="56" t="str">
        <f t="shared" si="16"/>
        <v xml:space="preserve"> </v>
      </c>
      <c r="U51" s="57">
        <f t="shared" si="26"/>
        <v>0</v>
      </c>
      <c r="V51" s="58"/>
      <c r="W51" s="59" t="str">
        <f t="shared" si="17"/>
        <v xml:space="preserve"> </v>
      </c>
      <c r="X51" s="60">
        <f t="shared" si="27"/>
        <v>0</v>
      </c>
      <c r="Y51" s="61"/>
      <c r="Z51" s="62" t="str">
        <f t="shared" si="18"/>
        <v xml:space="preserve"> </v>
      </c>
      <c r="AA51" s="63">
        <f t="shared" si="28"/>
        <v>0</v>
      </c>
      <c r="AB51" s="228"/>
      <c r="AC51" s="229" t="str">
        <f t="shared" si="19"/>
        <v xml:space="preserve"> </v>
      </c>
      <c r="AD51" s="230">
        <f t="shared" si="29"/>
        <v>0</v>
      </c>
      <c r="AE51" s="39">
        <f t="shared" si="13"/>
        <v>3</v>
      </c>
      <c r="AF51" s="64">
        <f t="shared" si="14"/>
        <v>41</v>
      </c>
      <c r="AG51" s="39">
        <f t="shared" si="15"/>
        <v>3</v>
      </c>
      <c r="AH51" s="249"/>
      <c r="AI51" s="44">
        <v>41</v>
      </c>
      <c r="AJ51" s="44"/>
      <c r="AL51" s="47">
        <v>41</v>
      </c>
      <c r="AM51" s="47"/>
      <c r="AO51" s="65">
        <v>41</v>
      </c>
      <c r="AP51" s="65"/>
      <c r="AR51" s="53">
        <v>41</v>
      </c>
      <c r="AS51" s="53"/>
      <c r="AU51" s="56">
        <v>41</v>
      </c>
      <c r="AV51" s="56"/>
      <c r="AX51" s="59">
        <v>41</v>
      </c>
      <c r="AY51" s="59"/>
      <c r="BA51" s="66">
        <v>41</v>
      </c>
      <c r="BB51" s="66"/>
      <c r="BD51" s="229">
        <v>41</v>
      </c>
      <c r="BE51" s="229"/>
    </row>
    <row r="52" spans="1:57" x14ac:dyDescent="0.15">
      <c r="A52" s="38">
        <v>42</v>
      </c>
      <c r="B52" s="39">
        <f t="shared" si="20"/>
        <v>2</v>
      </c>
      <c r="C52" s="244"/>
      <c r="D52" s="237" t="s">
        <v>187</v>
      </c>
      <c r="E52" s="238" t="s">
        <v>65</v>
      </c>
      <c r="F52" s="42" t="s">
        <v>352</v>
      </c>
      <c r="G52" s="43">
        <v>1</v>
      </c>
      <c r="H52" s="44">
        <v>32</v>
      </c>
      <c r="I52" s="45">
        <f t="shared" si="21"/>
        <v>2</v>
      </c>
      <c r="J52" s="46">
        <v>1</v>
      </c>
      <c r="K52" s="47" t="s">
        <v>1</v>
      </c>
      <c r="L52" s="48">
        <f t="shared" si="22"/>
        <v>0</v>
      </c>
      <c r="M52" s="49">
        <v>1</v>
      </c>
      <c r="N52" s="50" t="str">
        <f t="shared" si="23"/>
        <v xml:space="preserve"> </v>
      </c>
      <c r="O52" s="51">
        <f t="shared" si="24"/>
        <v>0</v>
      </c>
      <c r="P52" s="52">
        <v>1</v>
      </c>
      <c r="Q52" s="53" t="s">
        <v>1</v>
      </c>
      <c r="R52" s="54">
        <f t="shared" si="25"/>
        <v>0</v>
      </c>
      <c r="S52" s="55"/>
      <c r="T52" s="56" t="str">
        <f t="shared" si="16"/>
        <v xml:space="preserve"> </v>
      </c>
      <c r="U52" s="57">
        <f t="shared" si="26"/>
        <v>0</v>
      </c>
      <c r="V52" s="58"/>
      <c r="W52" s="59" t="str">
        <f t="shared" si="17"/>
        <v xml:space="preserve"> </v>
      </c>
      <c r="X52" s="60">
        <f t="shared" si="27"/>
        <v>0</v>
      </c>
      <c r="Y52" s="61"/>
      <c r="Z52" s="62" t="str">
        <f t="shared" si="18"/>
        <v xml:space="preserve"> </v>
      </c>
      <c r="AA52" s="63">
        <f t="shared" si="28"/>
        <v>0</v>
      </c>
      <c r="AB52" s="228"/>
      <c r="AC52" s="229" t="str">
        <f t="shared" si="19"/>
        <v xml:space="preserve"> </v>
      </c>
      <c r="AD52" s="230">
        <f t="shared" si="29"/>
        <v>0</v>
      </c>
      <c r="AE52" s="39">
        <f t="shared" si="13"/>
        <v>2</v>
      </c>
      <c r="AF52" s="64">
        <f t="shared" si="14"/>
        <v>42</v>
      </c>
      <c r="AG52" s="39">
        <f t="shared" si="15"/>
        <v>2</v>
      </c>
      <c r="AI52" s="44">
        <v>42</v>
      </c>
      <c r="AJ52" s="44"/>
      <c r="AL52" s="47">
        <v>42</v>
      </c>
      <c r="AM52" s="47"/>
      <c r="AO52" s="65">
        <v>42</v>
      </c>
      <c r="AP52" s="65"/>
      <c r="AR52" s="53">
        <v>42</v>
      </c>
      <c r="AS52" s="53"/>
      <c r="AU52" s="56">
        <v>42</v>
      </c>
      <c r="AV52" s="56"/>
      <c r="AX52" s="59">
        <v>42</v>
      </c>
      <c r="AY52" s="59"/>
      <c r="BA52" s="66">
        <v>42</v>
      </c>
      <c r="BB52" s="66"/>
      <c r="BD52" s="229">
        <v>42</v>
      </c>
      <c r="BE52" s="229"/>
    </row>
    <row r="53" spans="1:57" x14ac:dyDescent="0.15">
      <c r="A53" s="38">
        <v>43</v>
      </c>
      <c r="B53" s="39">
        <f t="shared" si="20"/>
        <v>2</v>
      </c>
      <c r="C53" s="244"/>
      <c r="D53" s="258" t="s">
        <v>185</v>
      </c>
      <c r="E53" s="238" t="s">
        <v>116</v>
      </c>
      <c r="F53" s="42" t="s">
        <v>352</v>
      </c>
      <c r="G53" s="43">
        <v>0</v>
      </c>
      <c r="H53" s="44" t="s">
        <v>1</v>
      </c>
      <c r="I53" s="45">
        <f t="shared" si="21"/>
        <v>0</v>
      </c>
      <c r="J53" s="46">
        <v>1</v>
      </c>
      <c r="K53" s="47">
        <v>28</v>
      </c>
      <c r="L53" s="48">
        <f t="shared" si="22"/>
        <v>2</v>
      </c>
      <c r="M53" s="49">
        <v>0</v>
      </c>
      <c r="N53" s="50" t="str">
        <f t="shared" si="23"/>
        <v xml:space="preserve"> </v>
      </c>
      <c r="O53" s="51">
        <f t="shared" si="24"/>
        <v>0</v>
      </c>
      <c r="P53" s="52"/>
      <c r="Q53" s="53" t="s">
        <v>1</v>
      </c>
      <c r="R53" s="54">
        <f t="shared" si="25"/>
        <v>0</v>
      </c>
      <c r="S53" s="55"/>
      <c r="T53" s="56" t="str">
        <f t="shared" si="16"/>
        <v xml:space="preserve"> </v>
      </c>
      <c r="U53" s="57">
        <f t="shared" si="26"/>
        <v>0</v>
      </c>
      <c r="V53" s="58"/>
      <c r="W53" s="59" t="str">
        <f t="shared" si="17"/>
        <v xml:space="preserve"> </v>
      </c>
      <c r="X53" s="60">
        <f t="shared" si="27"/>
        <v>0</v>
      </c>
      <c r="Y53" s="61"/>
      <c r="Z53" s="62" t="str">
        <f t="shared" si="18"/>
        <v xml:space="preserve"> </v>
      </c>
      <c r="AA53" s="63">
        <f t="shared" si="28"/>
        <v>0</v>
      </c>
      <c r="AB53" s="228"/>
      <c r="AC53" s="229" t="str">
        <f t="shared" si="19"/>
        <v xml:space="preserve"> </v>
      </c>
      <c r="AD53" s="230">
        <f t="shared" si="29"/>
        <v>0</v>
      </c>
      <c r="AE53" s="39">
        <f t="shared" si="13"/>
        <v>2</v>
      </c>
      <c r="AF53" s="64">
        <f t="shared" si="14"/>
        <v>43</v>
      </c>
      <c r="AG53" s="39">
        <f t="shared" si="15"/>
        <v>2</v>
      </c>
      <c r="AI53" s="44">
        <v>43</v>
      </c>
      <c r="AJ53" s="44"/>
      <c r="AL53" s="47">
        <v>43</v>
      </c>
      <c r="AM53" s="47"/>
      <c r="AO53" s="65">
        <v>43</v>
      </c>
      <c r="AP53" s="65"/>
      <c r="AR53" s="53">
        <v>43</v>
      </c>
      <c r="AS53" s="53"/>
      <c r="AU53" s="56">
        <v>43</v>
      </c>
      <c r="AV53" s="56"/>
      <c r="AX53" s="59">
        <v>43</v>
      </c>
      <c r="AY53" s="59"/>
      <c r="BA53" s="66">
        <v>43</v>
      </c>
      <c r="BB53" s="66"/>
      <c r="BD53" s="229">
        <v>43</v>
      </c>
      <c r="BE53" s="229"/>
    </row>
    <row r="54" spans="1:57" ht="14" x14ac:dyDescent="0.15">
      <c r="A54" s="38">
        <v>44</v>
      </c>
      <c r="B54" s="39">
        <f t="shared" si="20"/>
        <v>2</v>
      </c>
      <c r="C54" s="257"/>
      <c r="D54" s="265" t="s">
        <v>340</v>
      </c>
      <c r="E54" s="266" t="s">
        <v>82</v>
      </c>
      <c r="F54" s="42" t="s">
        <v>354</v>
      </c>
      <c r="G54" s="43"/>
      <c r="H54" s="44" t="s">
        <v>1</v>
      </c>
      <c r="I54" s="45">
        <f t="shared" si="21"/>
        <v>0</v>
      </c>
      <c r="J54" s="46"/>
      <c r="K54" s="47" t="s">
        <v>1</v>
      </c>
      <c r="L54" s="48">
        <f t="shared" si="22"/>
        <v>0</v>
      </c>
      <c r="M54" s="49"/>
      <c r="N54" s="50" t="str">
        <f t="shared" si="23"/>
        <v xml:space="preserve"> </v>
      </c>
      <c r="O54" s="51">
        <f t="shared" si="24"/>
        <v>0</v>
      </c>
      <c r="P54" s="52">
        <v>1</v>
      </c>
      <c r="Q54" s="53">
        <v>25</v>
      </c>
      <c r="R54" s="54">
        <f t="shared" si="25"/>
        <v>2</v>
      </c>
      <c r="S54" s="55"/>
      <c r="T54" s="56" t="str">
        <f t="shared" si="16"/>
        <v xml:space="preserve"> </v>
      </c>
      <c r="U54" s="57">
        <f t="shared" si="26"/>
        <v>0</v>
      </c>
      <c r="V54" s="58"/>
      <c r="W54" s="59" t="str">
        <f t="shared" si="17"/>
        <v xml:space="preserve"> </v>
      </c>
      <c r="X54" s="60">
        <f t="shared" si="27"/>
        <v>0</v>
      </c>
      <c r="Y54" s="61"/>
      <c r="Z54" s="62" t="str">
        <f t="shared" si="18"/>
        <v xml:space="preserve"> </v>
      </c>
      <c r="AA54" s="63">
        <f t="shared" si="28"/>
        <v>0</v>
      </c>
      <c r="AB54" s="228"/>
      <c r="AC54" s="229" t="str">
        <f t="shared" si="19"/>
        <v xml:space="preserve"> </v>
      </c>
      <c r="AD54" s="230">
        <f t="shared" si="29"/>
        <v>0</v>
      </c>
      <c r="AE54" s="39">
        <f t="shared" si="13"/>
        <v>2</v>
      </c>
      <c r="AF54" s="64">
        <f t="shared" si="14"/>
        <v>44</v>
      </c>
      <c r="AG54" s="39">
        <f t="shared" si="15"/>
        <v>2</v>
      </c>
      <c r="AI54" s="44">
        <v>44</v>
      </c>
      <c r="AJ54" s="44"/>
      <c r="AL54" s="47">
        <v>44</v>
      </c>
      <c r="AM54" s="47"/>
      <c r="AO54" s="65">
        <v>44</v>
      </c>
      <c r="AP54" s="65"/>
      <c r="AR54" s="53">
        <v>44</v>
      </c>
      <c r="AS54" s="53"/>
      <c r="AU54" s="56">
        <v>44</v>
      </c>
      <c r="AV54" s="56"/>
      <c r="AX54" s="59">
        <v>44</v>
      </c>
      <c r="AY54" s="59"/>
      <c r="BA54" s="66">
        <v>44</v>
      </c>
      <c r="BB54" s="66"/>
      <c r="BD54" s="229">
        <v>44</v>
      </c>
      <c r="BE54" s="229"/>
    </row>
    <row r="55" spans="1:57" x14ac:dyDescent="0.15">
      <c r="A55" s="38">
        <v>45</v>
      </c>
      <c r="B55" s="39">
        <f t="shared" si="20"/>
        <v>2</v>
      </c>
      <c r="C55" s="244"/>
      <c r="D55" s="240" t="s">
        <v>186</v>
      </c>
      <c r="E55" s="238" t="s">
        <v>116</v>
      </c>
      <c r="F55" s="42" t="s">
        <v>352</v>
      </c>
      <c r="G55" s="43">
        <v>0</v>
      </c>
      <c r="H55" s="44" t="str">
        <f>IF(SUMIF(AJ$11:AJ$68,$C55,AI$11:AI$68)=0," ",SUMIF(AJ$11:AJ$68,$C55,AI$11:AI$68))</f>
        <v xml:space="preserve"> </v>
      </c>
      <c r="I55" s="45">
        <f t="shared" si="21"/>
        <v>0</v>
      </c>
      <c r="J55" s="46">
        <v>1</v>
      </c>
      <c r="K55" s="47">
        <v>29</v>
      </c>
      <c r="L55" s="48">
        <f t="shared" si="22"/>
        <v>2</v>
      </c>
      <c r="M55" s="49">
        <v>0</v>
      </c>
      <c r="N55" s="50" t="str">
        <f t="shared" si="23"/>
        <v xml:space="preserve"> </v>
      </c>
      <c r="O55" s="51">
        <f t="shared" si="24"/>
        <v>0</v>
      </c>
      <c r="P55" s="52"/>
      <c r="Q55" s="53" t="s">
        <v>1</v>
      </c>
      <c r="R55" s="54">
        <f t="shared" si="25"/>
        <v>0</v>
      </c>
      <c r="S55" s="55"/>
      <c r="T55" s="56" t="str">
        <f t="shared" si="16"/>
        <v xml:space="preserve"> </v>
      </c>
      <c r="U55" s="57">
        <f t="shared" si="26"/>
        <v>0</v>
      </c>
      <c r="V55" s="58"/>
      <c r="W55" s="59" t="str">
        <f t="shared" si="17"/>
        <v xml:space="preserve"> </v>
      </c>
      <c r="X55" s="60">
        <f t="shared" si="27"/>
        <v>0</v>
      </c>
      <c r="Y55" s="61"/>
      <c r="Z55" s="62" t="str">
        <f t="shared" si="18"/>
        <v xml:space="preserve"> </v>
      </c>
      <c r="AA55" s="63">
        <f t="shared" si="28"/>
        <v>0</v>
      </c>
      <c r="AB55" s="228"/>
      <c r="AC55" s="229" t="str">
        <f t="shared" si="19"/>
        <v xml:space="preserve"> </v>
      </c>
      <c r="AD55" s="230">
        <f t="shared" si="29"/>
        <v>0</v>
      </c>
      <c r="AE55" s="39">
        <f t="shared" si="13"/>
        <v>2</v>
      </c>
      <c r="AF55" s="64">
        <f t="shared" si="14"/>
        <v>45</v>
      </c>
      <c r="AG55" s="39">
        <f t="shared" si="15"/>
        <v>2</v>
      </c>
      <c r="AI55" s="44">
        <v>45</v>
      </c>
      <c r="AJ55" s="44"/>
      <c r="AL55" s="47">
        <v>45</v>
      </c>
      <c r="AM55" s="47"/>
      <c r="AO55" s="65">
        <v>45</v>
      </c>
      <c r="AP55" s="65"/>
      <c r="AR55" s="53">
        <v>45</v>
      </c>
      <c r="AS55" s="53"/>
      <c r="AU55" s="56">
        <v>45</v>
      </c>
      <c r="AV55" s="56"/>
      <c r="AX55" s="59">
        <v>45</v>
      </c>
      <c r="AY55" s="59"/>
      <c r="BA55" s="66">
        <v>45</v>
      </c>
      <c r="BB55" s="66"/>
      <c r="BD55" s="229">
        <v>45</v>
      </c>
      <c r="BE55" s="229"/>
    </row>
    <row r="56" spans="1:57" ht="14" x14ac:dyDescent="0.15">
      <c r="A56" s="38">
        <v>46</v>
      </c>
      <c r="B56" s="39">
        <f t="shared" si="20"/>
        <v>2</v>
      </c>
      <c r="C56" s="244"/>
      <c r="D56" s="253" t="s">
        <v>347</v>
      </c>
      <c r="E56" s="42" t="s">
        <v>69</v>
      </c>
      <c r="F56" s="42" t="s">
        <v>69</v>
      </c>
      <c r="G56" s="43"/>
      <c r="H56" s="44" t="str">
        <f>IF(SUMIF(AJ$11:AJ$68,$C56,AI$11:AI$68)=0," ",SUMIF(AJ$11:AJ$68,$C56,AI$11:AI$68))</f>
        <v xml:space="preserve"> </v>
      </c>
      <c r="I56" s="45">
        <f t="shared" si="21"/>
        <v>0</v>
      </c>
      <c r="J56" s="46"/>
      <c r="K56" s="47" t="s">
        <v>1</v>
      </c>
      <c r="L56" s="48">
        <f t="shared" si="22"/>
        <v>0</v>
      </c>
      <c r="M56" s="49"/>
      <c r="N56" s="50" t="str">
        <f t="shared" si="23"/>
        <v xml:space="preserve"> </v>
      </c>
      <c r="O56" s="51">
        <f t="shared" si="24"/>
        <v>0</v>
      </c>
      <c r="P56" s="52">
        <v>1</v>
      </c>
      <c r="Q56" s="53">
        <v>24</v>
      </c>
      <c r="R56" s="54">
        <f t="shared" si="25"/>
        <v>2</v>
      </c>
      <c r="S56" s="55"/>
      <c r="T56" s="56" t="str">
        <f t="shared" si="16"/>
        <v xml:space="preserve"> </v>
      </c>
      <c r="U56" s="57">
        <f t="shared" si="26"/>
        <v>0</v>
      </c>
      <c r="V56" s="58"/>
      <c r="W56" s="59" t="str">
        <f t="shared" si="17"/>
        <v xml:space="preserve"> </v>
      </c>
      <c r="X56" s="60">
        <f t="shared" si="27"/>
        <v>0</v>
      </c>
      <c r="Y56" s="61"/>
      <c r="Z56" s="62" t="str">
        <f t="shared" si="18"/>
        <v xml:space="preserve"> </v>
      </c>
      <c r="AA56" s="63">
        <f t="shared" si="28"/>
        <v>0</v>
      </c>
      <c r="AB56" s="228"/>
      <c r="AC56" s="229" t="str">
        <f t="shared" si="19"/>
        <v xml:space="preserve"> </v>
      </c>
      <c r="AD56" s="230">
        <f t="shared" si="29"/>
        <v>0</v>
      </c>
      <c r="AE56" s="39">
        <f t="shared" si="13"/>
        <v>2</v>
      </c>
      <c r="AF56" s="64">
        <f t="shared" si="14"/>
        <v>46</v>
      </c>
      <c r="AG56" s="39">
        <f t="shared" si="15"/>
        <v>2</v>
      </c>
      <c r="AI56" s="44">
        <v>46</v>
      </c>
      <c r="AJ56" s="44"/>
      <c r="AL56" s="47">
        <v>46</v>
      </c>
      <c r="AM56" s="47"/>
      <c r="AO56" s="65">
        <v>46</v>
      </c>
      <c r="AP56" s="65"/>
      <c r="AR56" s="53">
        <v>46</v>
      </c>
      <c r="AS56" s="53"/>
      <c r="AU56" s="56">
        <v>46</v>
      </c>
      <c r="AV56" s="56"/>
      <c r="AX56" s="59">
        <v>46</v>
      </c>
      <c r="AY56" s="59"/>
      <c r="BA56" s="66">
        <v>46</v>
      </c>
      <c r="BB56" s="66"/>
      <c r="BD56" s="229">
        <v>46</v>
      </c>
      <c r="BE56" s="229"/>
    </row>
    <row r="57" spans="1:57" x14ac:dyDescent="0.15">
      <c r="A57" s="38">
        <v>47</v>
      </c>
      <c r="B57" s="39">
        <f t="shared" si="20"/>
        <v>0</v>
      </c>
      <c r="C57" s="244"/>
      <c r="D57" s="237" t="s">
        <v>189</v>
      </c>
      <c r="E57" s="238" t="s">
        <v>190</v>
      </c>
      <c r="F57" s="42" t="s">
        <v>80</v>
      </c>
      <c r="G57" s="43">
        <v>1</v>
      </c>
      <c r="H57" s="44" t="s">
        <v>1</v>
      </c>
      <c r="I57" s="45">
        <f t="shared" si="21"/>
        <v>0</v>
      </c>
      <c r="J57" s="46">
        <v>0</v>
      </c>
      <c r="K57" s="47" t="s">
        <v>1</v>
      </c>
      <c r="L57" s="48">
        <f t="shared" si="22"/>
        <v>0</v>
      </c>
      <c r="M57" s="49">
        <v>0</v>
      </c>
      <c r="N57" s="50" t="str">
        <f t="shared" si="23"/>
        <v xml:space="preserve"> </v>
      </c>
      <c r="O57" s="51">
        <f t="shared" si="24"/>
        <v>0</v>
      </c>
      <c r="P57" s="52"/>
      <c r="Q57" s="53" t="s">
        <v>1</v>
      </c>
      <c r="R57" s="54">
        <f t="shared" si="25"/>
        <v>0</v>
      </c>
      <c r="S57" s="55"/>
      <c r="T57" s="56" t="str">
        <f t="shared" si="16"/>
        <v xml:space="preserve"> </v>
      </c>
      <c r="U57" s="57">
        <f t="shared" si="26"/>
        <v>0</v>
      </c>
      <c r="V57" s="58"/>
      <c r="W57" s="59" t="str">
        <f t="shared" si="17"/>
        <v xml:space="preserve"> </v>
      </c>
      <c r="X57" s="60">
        <f t="shared" si="27"/>
        <v>0</v>
      </c>
      <c r="Y57" s="61"/>
      <c r="Z57" s="62" t="str">
        <f t="shared" si="18"/>
        <v xml:space="preserve"> </v>
      </c>
      <c r="AA57" s="63">
        <f t="shared" si="28"/>
        <v>0</v>
      </c>
      <c r="AB57" s="228"/>
      <c r="AC57" s="229" t="str">
        <f t="shared" si="19"/>
        <v xml:space="preserve"> </v>
      </c>
      <c r="AD57" s="230">
        <f t="shared" si="29"/>
        <v>0</v>
      </c>
      <c r="AE57" s="39">
        <f t="shared" ref="AE57:AE58" si="30">I57+L57+O57+R57+U57+X57+AA57+AD57</f>
        <v>0</v>
      </c>
      <c r="AF57" s="64">
        <f t="shared" ref="AF57:AF58" si="31">A57</f>
        <v>47</v>
      </c>
      <c r="AG57" s="39">
        <f t="shared" ref="AG57:AG58" si="32">AE57-MIN(I57,L57,O57,R57,U57,X57,AA57,AD57)</f>
        <v>0</v>
      </c>
      <c r="AI57" s="44">
        <v>47</v>
      </c>
      <c r="AJ57" s="44"/>
      <c r="AL57" s="47">
        <v>47</v>
      </c>
      <c r="AM57" s="47"/>
      <c r="AO57" s="65">
        <v>47</v>
      </c>
      <c r="AP57" s="65"/>
      <c r="AR57" s="53">
        <v>47</v>
      </c>
      <c r="AS57" s="53"/>
      <c r="AU57" s="56">
        <v>47</v>
      </c>
      <c r="AV57" s="56"/>
      <c r="AX57" s="59">
        <v>47</v>
      </c>
      <c r="AY57" s="59"/>
      <c r="BA57" s="66">
        <v>47</v>
      </c>
      <c r="BB57" s="66"/>
      <c r="BD57" s="229">
        <v>47</v>
      </c>
      <c r="BE57" s="229"/>
    </row>
    <row r="58" spans="1:57" ht="14" thickBot="1" x14ac:dyDescent="0.2">
      <c r="A58" s="38">
        <v>48</v>
      </c>
      <c r="B58" s="39">
        <f t="shared" ref="B58" si="33">AE58</f>
        <v>0</v>
      </c>
      <c r="C58" s="244"/>
      <c r="D58" s="41" t="s">
        <v>1</v>
      </c>
      <c r="E58" s="42" t="s">
        <v>1</v>
      </c>
      <c r="F58" s="42" t="s">
        <v>1</v>
      </c>
      <c r="G58" s="43"/>
      <c r="H58" s="44" t="str">
        <f>IF(SUMIF(AJ$11:AJ$68,$C58,AI$11:AI$68)=0," ",SUMIF(AJ$11:AJ$68,$C58,AI$11:AI$68))</f>
        <v xml:space="preserve"> </v>
      </c>
      <c r="I58" s="45">
        <f t="shared" ref="I58" si="34">IF(H58=" ",0,IF(H58=1,30,IF(H58=2,28,IF(H58=3,26,IF(H58=4,24,IF(H58=5,22,IF(AND(H58&gt;5,H58&lt;25),26-H58,2)))))))</f>
        <v>0</v>
      </c>
      <c r="J58" s="46"/>
      <c r="K58" s="47" t="str">
        <f>IF(SUMIF(AM$11:AM$68,$C58,AL$11:AL$68)=0," ",SUMIF(AM$11:AM$68,$C58,AL$11:AL$68))</f>
        <v xml:space="preserve"> </v>
      </c>
      <c r="L58" s="48">
        <f t="shared" ref="L58" si="35">IF(K58=" ",0,IF(K58=1,30,IF(K58=2,28,IF(K58=3,26,IF(K58=4,24,IF(K58=5,22,IF(AND(K58&gt;5,K58&lt;25),26-K58,2)))))))</f>
        <v>0</v>
      </c>
      <c r="M58" s="49"/>
      <c r="N58" s="50" t="str">
        <f t="shared" si="23"/>
        <v xml:space="preserve"> </v>
      </c>
      <c r="O58" s="51">
        <f t="shared" ref="O58" si="36">IF(N58=" ",0,IF(N58=1,30,IF(N58=2,28,IF(N58=3,26,IF(N58=4,24,IF(N58=5,22,IF(AND(N58&gt;5,N58&lt;25),26-N58,2)))))))</f>
        <v>0</v>
      </c>
      <c r="P58" s="52"/>
      <c r="Q58" s="53" t="s">
        <v>1</v>
      </c>
      <c r="R58" s="54">
        <f t="shared" ref="R58" si="37">IF(Q58=" ",0,IF(Q58=1,30,IF(Q58=2,28,IF(Q58=3,26,IF(Q58=4,24,IF(Q58=5,22,IF(AND(Q58&gt;5,Q58&lt;25),26-Q58,2)))))))</f>
        <v>0</v>
      </c>
      <c r="S58" s="55"/>
      <c r="T58" s="56" t="str">
        <f t="shared" si="16"/>
        <v xml:space="preserve"> </v>
      </c>
      <c r="U58" s="57">
        <f t="shared" ref="U58" si="38">IF(T58=" ",0,IF(T58=1,30,IF(T58=2,28,IF(T58=3,26,IF(T58=4,24,IF(T58=5,22,IF(AND(T58&gt;5,T58&lt;25),26-T58,2)))))))</f>
        <v>0</v>
      </c>
      <c r="V58" s="58"/>
      <c r="W58" s="59" t="str">
        <f t="shared" si="17"/>
        <v xml:space="preserve"> </v>
      </c>
      <c r="X58" s="60">
        <f t="shared" ref="X58" si="39">IF(W58=" ",0,IF(W58=1,30,IF(W58=2,28,IF(W58=3,26,IF(W58=4,24,IF(W58=5,22,IF(AND(W58&gt;5,W58&lt;25),26-W58,2)))))))</f>
        <v>0</v>
      </c>
      <c r="Y58" s="61"/>
      <c r="Z58" s="62" t="str">
        <f t="shared" si="18"/>
        <v xml:space="preserve"> </v>
      </c>
      <c r="AA58" s="63">
        <f t="shared" ref="AA58" si="40">IF(Z58=" ",0,IF(Z58=1,30,IF(Z58=2,28,IF(Z58=3,26,IF(Z58=4,24,IF(Z58=5,22,IF(AND(Z58&gt;5,Z58&lt;25),26-Z58,2)))))))</f>
        <v>0</v>
      </c>
      <c r="AB58" s="228"/>
      <c r="AC58" s="229" t="str">
        <f t="shared" si="19"/>
        <v xml:space="preserve"> </v>
      </c>
      <c r="AD58" s="230">
        <f t="shared" ref="AD58" si="41">IF(AC58=" ",0,IF(AC58=1,30,IF(AC58=2,28,IF(AC58=3,26,IF(AC58=4,24,IF(AC58=5,22,IF(AND(AC58&gt;5,AC58&lt;25),26-AC58,2)))))))</f>
        <v>0</v>
      </c>
      <c r="AE58" s="39">
        <f t="shared" si="30"/>
        <v>0</v>
      </c>
      <c r="AF58" s="64">
        <f t="shared" si="31"/>
        <v>48</v>
      </c>
      <c r="AG58" s="39">
        <f t="shared" si="32"/>
        <v>0</v>
      </c>
      <c r="AI58" s="44">
        <v>48</v>
      </c>
      <c r="AJ58" s="44"/>
      <c r="AL58" s="47">
        <v>48</v>
      </c>
      <c r="AM58" s="47"/>
      <c r="AO58" s="65">
        <v>48</v>
      </c>
      <c r="AP58" s="65"/>
      <c r="AR58" s="53">
        <v>48</v>
      </c>
      <c r="AS58" s="53"/>
      <c r="AU58" s="56">
        <v>48</v>
      </c>
      <c r="AV58" s="56"/>
      <c r="AX58" s="59">
        <v>48</v>
      </c>
      <c r="AY58" s="59"/>
      <c r="BA58" s="66">
        <v>48</v>
      </c>
      <c r="BB58" s="66"/>
      <c r="BD58" s="229">
        <v>48</v>
      </c>
      <c r="BE58" s="229"/>
    </row>
    <row r="59" spans="1:57" x14ac:dyDescent="0.15">
      <c r="H59" s="70" t="str">
        <f>IF(SUMIF(AJ$11:AJ$68,$C59,AI$11:AI$68)=0," ",SUMIF(AJ$11:AJ$68,$C59,AI$11:AI$68))</f>
        <v xml:space="preserve"> </v>
      </c>
      <c r="I59" s="74"/>
      <c r="K59" s="70" t="str">
        <f>IF(SUMIF(AM$11:AM$68,$C59,AL$11:AL$68)=0," ",SUMIF(AM$11:AM$68,$C59,AL$11:AL$68))</f>
        <v xml:space="preserve"> </v>
      </c>
      <c r="L59" s="74"/>
      <c r="N59" s="70" t="str">
        <f t="shared" si="23"/>
        <v xml:space="preserve"> </v>
      </c>
      <c r="O59" s="74"/>
      <c r="Q59" s="70" t="str">
        <f>IF(SUMIF(AS$11:AS$68,$C59,AR$11:AR$68)=0," ",SUMIF(AS$11:AS$68,$C59,AR$11:AR$68))</f>
        <v xml:space="preserve"> </v>
      </c>
      <c r="R59" s="74"/>
      <c r="T59" s="70" t="str">
        <f t="shared" si="16"/>
        <v xml:space="preserve"> </v>
      </c>
      <c r="U59" s="74"/>
      <c r="W59" s="70" t="str">
        <f t="shared" si="17"/>
        <v xml:space="preserve"> </v>
      </c>
      <c r="X59" s="74"/>
      <c r="Z59" s="70" t="str">
        <f t="shared" si="18"/>
        <v xml:space="preserve"> </v>
      </c>
      <c r="AA59" s="74"/>
      <c r="AC59" s="70" t="str">
        <f t="shared" si="19"/>
        <v xml:space="preserve"> </v>
      </c>
      <c r="AD59" s="74"/>
      <c r="AE59" s="71"/>
      <c r="AG59" s="72"/>
    </row>
    <row r="60" spans="1:57" x14ac:dyDescent="0.15">
      <c r="B60" s="73">
        <f>AE60</f>
        <v>0</v>
      </c>
      <c r="H60" s="74" t="str">
        <f>IF(SUMIF(AJ$11:AJ$78,$C60,AI$11:AI$78)=0," ",SUMIF(AJ$11:AJ$78,$C60,AI$11:AI$78))</f>
        <v xml:space="preserve"> </v>
      </c>
      <c r="I60" s="74">
        <f>IF(H60=" ",0,IF(H60=1,30,IF(H60=2,28,IF(H60=3,26,IF(H60=4,24,IF(H60=5,22,IF(AND(H60&gt;5,H60&lt;25),26-H60,2)))))))</f>
        <v>0</v>
      </c>
      <c r="K60" s="74" t="str">
        <f>IF(SUMIF(AM$11:AM$79,$C60,AL$11:AL$79)=0," ",SUMIF(AM$11:AM$79,$C60,AL$11:AL$79))</f>
        <v xml:space="preserve"> </v>
      </c>
      <c r="L60" s="74">
        <f>IF(K60=" ",0,IF(K60=1,30,IF(K60=2,28,IF(K60=3,26,IF(K60=4,24,IF(K60=5,22,IF(AND(K60&gt;5,K60&lt;25),26-K60,2)))))))</f>
        <v>0</v>
      </c>
      <c r="M60" s="75"/>
      <c r="N60" s="74" t="str">
        <f>IF(SUMIF(AP$11:AP$79,$C60,AO$11:AO$79)=0," ",SUMIF(AP$11:AP$79,$C60,AO$11:AO$79))</f>
        <v xml:space="preserve"> </v>
      </c>
      <c r="O60" s="74">
        <f>IF(N60=" ",0,IF(N60=1,30,IF(N60=2,28,IF(N60=3,26,IF(N60=4,24,IF(N60=5,22,IF(AND(N60&gt;5,N60&lt;25),26-N60,2)))))))</f>
        <v>0</v>
      </c>
      <c r="P60" s="75"/>
      <c r="Q60" s="74" t="str">
        <f>IF(SUMIF(AS$11:AS$79,$C60,AR$11:AR$79)=0," ",SUMIF(AS$11:AS$79,$C60,AR$11:AR$79))</f>
        <v xml:space="preserve"> </v>
      </c>
      <c r="R60" s="74">
        <f>IF(Q60=" ",0,IF(Q60=1,30,IF(Q60=2,28,IF(Q60=3,26,IF(Q60=4,24,IF(Q60=5,22,IF(AND(Q60&gt;5,Q60&lt;25),26-Q60,2)))))))</f>
        <v>0</v>
      </c>
      <c r="S60" s="75"/>
      <c r="T60" s="74" t="str">
        <f>IF(SUMIF(AV$11:AV$79,$C60,AU$11:AU$79)=0," ",SUMIF(AV$11:AV$79,$C60,AU$11:AU$79))</f>
        <v xml:space="preserve"> </v>
      </c>
      <c r="U60" s="74">
        <f>IF(T60=" ",0,IF(T60=1,30,IF(T60=2,28,IF(T60=3,26,IF(T60=4,24,IF(T60=5,22,IF(AND(T60&gt;5,T60&lt;25),26-T60,2)))))))</f>
        <v>0</v>
      </c>
      <c r="V60" s="75"/>
      <c r="W60" s="74" t="str">
        <f>IF(SUMIF(AY$11:AY$79,$C60,AX$11:AX$79)=0," ",SUMIF(AY$11:AY$79,$C60,AX$11:AX$79))</f>
        <v xml:space="preserve"> </v>
      </c>
      <c r="X60" s="74">
        <f>IF(W60=" ",0,IF(W60=1,30,IF(W60=2,28,IF(W60=3,26,IF(W60=4,24,IF(W60=5,22,IF(AND(W60&gt;5,W60&lt;25),26-W60,2)))))))</f>
        <v>0</v>
      </c>
      <c r="Y60" s="75"/>
      <c r="Z60" s="74" t="str">
        <f>IF(SUMIF(BB$11:BB$79,$C60,BA$11:BA$79)=0," ",SUMIF(BB$11:BB$79,$C60,BA$11:BA$79))</f>
        <v xml:space="preserve"> </v>
      </c>
      <c r="AA60" s="74">
        <f>IF(Z60=" ",0,IF(Z60=1,30,IF(Z60=2,28,IF(Z60=3,26,IF(Z60=4,24,IF(Z60=5,22,IF(AND(Z60&gt;5,Z60&lt;25),26-Z60,2)))))))</f>
        <v>0</v>
      </c>
      <c r="AB60" s="75"/>
      <c r="AC60" s="74" t="str">
        <f>IF(SUMIF(BE$11:BE$79,$C60,BD$11:BD$79)=0," ",SUMIF(BE$11:BE$79,$C60,BD$11:BD$79))</f>
        <v xml:space="preserve"> </v>
      </c>
      <c r="AD60" s="74">
        <f>IF(AC60=" ",0,IF(AC60=1,30,IF(AC60=2,28,IF(AC60=3,26,IF(AC60=4,24,IF(AC60=5,22,IF(AND(AC60&gt;5,AC60&lt;25),26-AC60,2)))))))</f>
        <v>0</v>
      </c>
      <c r="AE60" s="73">
        <f t="shared" ref="AE60" si="42">I60+L60+O60+R60+U60+X60+AA60+AD60</f>
        <v>0</v>
      </c>
      <c r="AG60" s="73">
        <f t="shared" ref="AG60" si="43">AE60-MIN(I60,L60,O60,R60,U60,X60,AA60,AD60)</f>
        <v>0</v>
      </c>
    </row>
    <row r="62" spans="1:57" x14ac:dyDescent="0.15">
      <c r="M62" s="76"/>
    </row>
    <row r="68" spans="1:57" ht="20" x14ac:dyDescent="0.2">
      <c r="C68" t="s">
        <v>0</v>
      </c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57" ht="18" x14ac:dyDescent="0.2">
      <c r="AI69" s="297" t="s">
        <v>3</v>
      </c>
      <c r="AJ69" s="297"/>
      <c r="AK69" s="297"/>
      <c r="AL69" s="297"/>
      <c r="AM69" s="297"/>
      <c r="AN69" s="297"/>
      <c r="AO69" s="297"/>
      <c r="AP69" s="297"/>
      <c r="AQ69" s="297"/>
      <c r="AR69" s="297"/>
      <c r="AS69" s="297"/>
      <c r="AT69" s="297"/>
      <c r="AU69" s="297"/>
      <c r="AV69" s="297"/>
      <c r="AW69" s="297"/>
      <c r="AX69" s="297"/>
      <c r="AY69" s="297"/>
      <c r="AZ69" s="297"/>
      <c r="BA69" s="297"/>
      <c r="BB69" s="297"/>
      <c r="BD69" s="1"/>
      <c r="BE69" s="1"/>
    </row>
    <row r="71" spans="1:57" ht="14" x14ac:dyDescent="0.15">
      <c r="D71" s="4" t="s">
        <v>128</v>
      </c>
      <c r="E71" s="5" t="s">
        <v>139</v>
      </c>
    </row>
    <row r="72" spans="1:57" ht="14" x14ac:dyDescent="0.15">
      <c r="D72" s="4" t="s">
        <v>192</v>
      </c>
    </row>
    <row r="73" spans="1:57" ht="14" thickBot="1" x14ac:dyDescent="0.2"/>
    <row r="74" spans="1:57" x14ac:dyDescent="0.15">
      <c r="A74" s="7"/>
      <c r="B74" s="7"/>
      <c r="G74" s="298" t="s">
        <v>12</v>
      </c>
      <c r="H74" s="299"/>
      <c r="I74" s="300"/>
      <c r="J74" s="301" t="s">
        <v>13</v>
      </c>
      <c r="K74" s="302"/>
      <c r="L74" s="303"/>
      <c r="M74" s="304" t="s">
        <v>14</v>
      </c>
      <c r="N74" s="305"/>
      <c r="O74" s="306"/>
      <c r="P74" s="307" t="s">
        <v>15</v>
      </c>
      <c r="Q74" s="307"/>
      <c r="R74" s="307"/>
      <c r="S74" s="308" t="s">
        <v>16</v>
      </c>
      <c r="T74" s="308"/>
      <c r="U74" s="308"/>
      <c r="V74" s="309" t="s">
        <v>17</v>
      </c>
      <c r="W74" s="309"/>
      <c r="X74" s="309"/>
      <c r="Y74" s="310" t="s">
        <v>18</v>
      </c>
      <c r="Z74" s="310"/>
      <c r="AA74" s="310"/>
      <c r="AB74" s="311" t="s">
        <v>19</v>
      </c>
      <c r="AC74" s="311"/>
      <c r="AD74" s="311"/>
      <c r="AE74" s="7"/>
      <c r="AF74" s="7"/>
    </row>
    <row r="75" spans="1:57" x14ac:dyDescent="0.15">
      <c r="A75" s="7"/>
      <c r="B75" s="7"/>
      <c r="G75" s="281" t="s">
        <v>2</v>
      </c>
      <c r="H75" s="281"/>
      <c r="I75" s="281"/>
      <c r="J75" s="282" t="s">
        <v>4</v>
      </c>
      <c r="K75" s="282"/>
      <c r="L75" s="282"/>
      <c r="M75" s="283" t="s">
        <v>6</v>
      </c>
      <c r="N75" s="283"/>
      <c r="O75" s="283"/>
      <c r="P75" s="284" t="s">
        <v>9</v>
      </c>
      <c r="Q75" s="284"/>
      <c r="R75" s="284"/>
      <c r="S75" s="285" t="s">
        <v>10</v>
      </c>
      <c r="T75" s="285"/>
      <c r="U75" s="285"/>
      <c r="V75" s="286" t="s">
        <v>20</v>
      </c>
      <c r="W75" s="286"/>
      <c r="X75" s="286"/>
      <c r="Y75" s="287" t="s">
        <v>22</v>
      </c>
      <c r="Z75" s="287"/>
      <c r="AA75" s="287"/>
      <c r="AB75" s="288" t="s">
        <v>23</v>
      </c>
      <c r="AC75" s="288"/>
      <c r="AD75" s="288"/>
      <c r="AE75" s="7"/>
      <c r="AF75" s="7"/>
    </row>
    <row r="76" spans="1:57" ht="14" thickBot="1" x14ac:dyDescent="0.2">
      <c r="A76" s="7"/>
      <c r="B76" s="7"/>
      <c r="G76" s="289">
        <v>44590</v>
      </c>
      <c r="H76" s="289"/>
      <c r="I76" s="289"/>
      <c r="J76" s="290">
        <v>44597</v>
      </c>
      <c r="K76" s="290"/>
      <c r="L76" s="290"/>
      <c r="M76" s="291">
        <v>44604</v>
      </c>
      <c r="N76" s="291"/>
      <c r="O76" s="291"/>
      <c r="P76" s="292">
        <v>44632</v>
      </c>
      <c r="Q76" s="292"/>
      <c r="R76" s="292"/>
      <c r="S76" s="293">
        <v>44646</v>
      </c>
      <c r="T76" s="293"/>
      <c r="U76" s="293"/>
      <c r="V76" s="294">
        <v>44695</v>
      </c>
      <c r="W76" s="294"/>
      <c r="X76" s="294"/>
      <c r="Y76" s="295">
        <v>44723</v>
      </c>
      <c r="Z76" s="295"/>
      <c r="AA76" s="295"/>
      <c r="AB76" s="296">
        <v>44730</v>
      </c>
      <c r="AC76" s="296"/>
      <c r="AD76" s="296"/>
      <c r="AE76" s="7"/>
      <c r="AF76" s="7"/>
    </row>
    <row r="77" spans="1:57" ht="87" thickBot="1" x14ac:dyDescent="0.2">
      <c r="A77" s="11" t="s">
        <v>25</v>
      </c>
      <c r="B77" s="12" t="s">
        <v>26</v>
      </c>
      <c r="C77" s="13" t="s">
        <v>27</v>
      </c>
      <c r="D77" s="13" t="s">
        <v>28</v>
      </c>
      <c r="E77" s="13" t="s">
        <v>29</v>
      </c>
      <c r="F77" s="13" t="s">
        <v>30</v>
      </c>
      <c r="G77" s="14" t="s">
        <v>31</v>
      </c>
      <c r="H77" s="77" t="s">
        <v>32</v>
      </c>
      <c r="I77" s="16" t="s">
        <v>33</v>
      </c>
      <c r="J77" s="17" t="s">
        <v>77</v>
      </c>
      <c r="K77" s="18" t="s">
        <v>35</v>
      </c>
      <c r="L77" s="19" t="s">
        <v>36</v>
      </c>
      <c r="M77" s="20" t="s">
        <v>37</v>
      </c>
      <c r="N77" s="21" t="s">
        <v>38</v>
      </c>
      <c r="O77" s="22" t="s">
        <v>39</v>
      </c>
      <c r="P77" s="23" t="s">
        <v>40</v>
      </c>
      <c r="Q77" s="78" t="s">
        <v>41</v>
      </c>
      <c r="R77" s="25" t="s">
        <v>42</v>
      </c>
      <c r="S77" s="26" t="s">
        <v>43</v>
      </c>
      <c r="T77" s="79" t="s">
        <v>44</v>
      </c>
      <c r="U77" s="28" t="s">
        <v>45</v>
      </c>
      <c r="V77" s="29" t="s">
        <v>46</v>
      </c>
      <c r="W77" s="30" t="s">
        <v>47</v>
      </c>
      <c r="X77" s="31" t="s">
        <v>48</v>
      </c>
      <c r="Y77" s="32" t="s">
        <v>49</v>
      </c>
      <c r="Z77" s="33" t="s">
        <v>50</v>
      </c>
      <c r="AA77" s="34" t="s">
        <v>51</v>
      </c>
      <c r="AB77" s="225" t="s">
        <v>52</v>
      </c>
      <c r="AC77" s="226" t="s">
        <v>53</v>
      </c>
      <c r="AD77" s="227" t="s">
        <v>54</v>
      </c>
      <c r="AE77" s="12" t="s">
        <v>26</v>
      </c>
      <c r="AF77" s="35" t="s">
        <v>335</v>
      </c>
      <c r="AG77" s="12" t="s">
        <v>55</v>
      </c>
      <c r="AI77" s="15" t="s">
        <v>32</v>
      </c>
      <c r="AJ77" s="15" t="s">
        <v>56</v>
      </c>
      <c r="AL77" s="18" t="s">
        <v>35</v>
      </c>
      <c r="AM77" s="18" t="s">
        <v>57</v>
      </c>
      <c r="AO77" s="36" t="s">
        <v>38</v>
      </c>
      <c r="AP77" s="36" t="s">
        <v>58</v>
      </c>
      <c r="AR77" s="24" t="s">
        <v>41</v>
      </c>
      <c r="AS77" s="24" t="s">
        <v>59</v>
      </c>
      <c r="AU77" s="27" t="s">
        <v>44</v>
      </c>
      <c r="AV77" s="27" t="s">
        <v>60</v>
      </c>
      <c r="AX77" s="30" t="s">
        <v>47</v>
      </c>
      <c r="AY77" s="30" t="s">
        <v>61</v>
      </c>
      <c r="BA77" s="37" t="s">
        <v>50</v>
      </c>
      <c r="BB77" s="37" t="s">
        <v>62</v>
      </c>
      <c r="BD77" s="226" t="s">
        <v>53</v>
      </c>
      <c r="BE77" s="226" t="s">
        <v>63</v>
      </c>
    </row>
    <row r="78" spans="1:57" ht="14" x14ac:dyDescent="0.15">
      <c r="A78" s="38">
        <v>1</v>
      </c>
      <c r="B78" s="39">
        <f t="shared" ref="B78:B92" si="44">AE78</f>
        <v>120</v>
      </c>
      <c r="C78" s="39">
        <v>282</v>
      </c>
      <c r="D78" s="237" t="s">
        <v>193</v>
      </c>
      <c r="E78" s="238" t="s">
        <v>119</v>
      </c>
      <c r="F78" s="42" t="s">
        <v>353</v>
      </c>
      <c r="G78" s="43">
        <v>1</v>
      </c>
      <c r="H78" s="80">
        <v>1</v>
      </c>
      <c r="I78" s="45">
        <f t="shared" ref="I78:I92" si="45">IF(H78=" ",0,IF(H78=1,30,IF(H78=2,28,IF(H78=3,26,IF(H78=4,24,IF(H78=5,22,IF(AND(H78&gt;5,H78&lt;25),26-H78,2)))))))</f>
        <v>30</v>
      </c>
      <c r="J78" s="46">
        <v>1</v>
      </c>
      <c r="K78" s="81">
        <v>1</v>
      </c>
      <c r="L78" s="48">
        <f t="shared" ref="L78:L92" si="46">IF(K78=" ",0,IF(K78=1,30,IF(K78=2,28,IF(K78=3,26,IF(K78=4,24,IF(K78=5,22,IF(AND(K78&gt;5,K78&lt;25),26-K78,2)))))))</f>
        <v>30</v>
      </c>
      <c r="M78" s="49">
        <v>0</v>
      </c>
      <c r="N78" s="82" t="str">
        <f>IF(SUMIF(AP$78:AP$91,$C78,AO$78:AO$91)=0," ",SUMIF(AP$78:AP$91,$C78,AO$78:AO$91))</f>
        <v xml:space="preserve"> </v>
      </c>
      <c r="O78" s="83">
        <f t="shared" ref="O78:O92" si="47">IF(N78=" ",0,IF(N78=1,30,IF(N78=2,28,IF(N78=3,26,IF(N78=4,24,IF(N78=5,22,IF(AND(N78&gt;5,N78&lt;25),26-N78,2)))))))</f>
        <v>0</v>
      </c>
      <c r="P78" s="52">
        <v>1</v>
      </c>
      <c r="Q78" s="84">
        <v>1</v>
      </c>
      <c r="R78" s="54">
        <f t="shared" ref="R78:R92" si="48">IF(Q78=" ",0,IF(Q78=1,30,IF(Q78=2,28,IF(Q78=3,26,IF(Q78=4,24,IF(Q78=5,22,IF(AND(Q78&gt;5,Q78&lt;25),26-Q78,2)))))))</f>
        <v>30</v>
      </c>
      <c r="S78" s="55">
        <v>1</v>
      </c>
      <c r="T78" s="85">
        <f t="shared" ref="T78:T91" si="49">IF(SUMIF(AV$78:AV$91,$C78,AU$78:AU$91)=0," ",SUMIF(AV$78:AV$91,$C78,AU$78:AU$91))</f>
        <v>1</v>
      </c>
      <c r="U78" s="57">
        <f t="shared" ref="U78:U92" si="50">IF(T78=" ",0,IF(T78=1,30,IF(T78=2,28,IF(T78=3,26,IF(T78=4,24,IF(T78=5,22,IF(AND(T78&gt;5,T78&lt;25),26-T78,2)))))))</f>
        <v>30</v>
      </c>
      <c r="V78" s="58"/>
      <c r="W78" s="59" t="str">
        <f t="shared" ref="W78:W91" si="51">IF(SUMIF(AY$78:AY$91,$C78,AX$78:AX$91)=0," ",SUMIF(AY$78:AY$91,$C78,AX$78:AX$91))</f>
        <v xml:space="preserve"> </v>
      </c>
      <c r="X78" s="60">
        <f t="shared" ref="X78:X92" si="52">IF(W78=" ",0,IF(W78=1,30,IF(W78=2,28,IF(W78=3,26,IF(W78=4,24,IF(W78=5,22,IF(AND(W78&gt;5,W78&lt;25),26-W78,2)))))))</f>
        <v>0</v>
      </c>
      <c r="Y78" s="61"/>
      <c r="Z78" s="62" t="str">
        <f t="shared" ref="Z78:Z91" si="53">IF(SUMIF(BB$78:BB$91,$C78,BA$78:BA$91)=0," ",SUMIF(BB$78:BB$91,$C78,BA$78:BA$91))</f>
        <v xml:space="preserve"> </v>
      </c>
      <c r="AA78" s="86">
        <f t="shared" ref="AA78:AA92" si="54">IF(Z78=" ",0,IF(Z78=1,30,IF(Z78=2,28,IF(Z78=3,26,IF(Z78=4,24,IF(Z78=5,22,IF(AND(Z78&gt;5,Z78&lt;25),26-Z78,2)))))))</f>
        <v>0</v>
      </c>
      <c r="AB78" s="228"/>
      <c r="AC78" s="229" t="str">
        <f t="shared" ref="AC78:AC91" si="55">IF(SUMIF(BE$78:BE$91,$C78,BD$78:BD$91)=0," ",SUMIF(BE$78:BE$91,$C78,BD$78:BD$91))</f>
        <v xml:space="preserve"> </v>
      </c>
      <c r="AD78" s="230">
        <f t="shared" ref="AD78:AD92" si="56">IF(AC78=" ",0,IF(AC78=1,30,IF(AC78=2,28,IF(AC78=3,26,IF(AC78=4,24,IF(AC78=5,22,IF(AND(AC78&gt;5,AC78&lt;25),26-AC78,2)))))))</f>
        <v>0</v>
      </c>
      <c r="AE78" s="39">
        <f t="shared" ref="AE78:AE91" si="57">I78+L78+O78+R78+U78+X78+AA78+AD78</f>
        <v>120</v>
      </c>
      <c r="AF78" s="64">
        <f t="shared" ref="AF78:AF91" si="58">A78</f>
        <v>1</v>
      </c>
      <c r="AG78" s="39">
        <f t="shared" ref="AG78:AG91" si="59">AE78-MIN(I78,L78,O78,R78,U78,X78,AA78,AD78)</f>
        <v>120</v>
      </c>
      <c r="AH78" s="248"/>
      <c r="AI78" s="44">
        <v>1</v>
      </c>
      <c r="AJ78" s="44"/>
      <c r="AL78" s="47">
        <v>1</v>
      </c>
      <c r="AM78" s="47"/>
      <c r="AO78" s="65">
        <v>1</v>
      </c>
      <c r="AP78" s="65"/>
      <c r="AR78" s="53">
        <v>1</v>
      </c>
      <c r="AS78" s="53"/>
      <c r="AU78" s="56">
        <v>1</v>
      </c>
      <c r="AV78" s="56">
        <v>282</v>
      </c>
      <c r="AX78" s="59">
        <v>1</v>
      </c>
      <c r="AY78" s="59"/>
      <c r="BA78" s="66">
        <v>1</v>
      </c>
      <c r="BB78" s="66"/>
      <c r="BD78" s="229">
        <v>1</v>
      </c>
      <c r="BE78" s="229"/>
    </row>
    <row r="79" spans="1:57" ht="14" x14ac:dyDescent="0.15">
      <c r="A79" s="38">
        <v>2</v>
      </c>
      <c r="B79" s="39">
        <f t="shared" si="44"/>
        <v>84</v>
      </c>
      <c r="C79" s="247">
        <v>287</v>
      </c>
      <c r="D79" s="241" t="s">
        <v>200</v>
      </c>
      <c r="E79" s="239" t="s">
        <v>98</v>
      </c>
      <c r="F79" s="42" t="s">
        <v>352</v>
      </c>
      <c r="G79" s="43">
        <v>0</v>
      </c>
      <c r="H79" s="44" t="str">
        <f>IF(SUMIF(AJ$78:AJ$91,$C79,AI$78:AI$91)=0," ",SUMIF(AJ$78:AJ$91,$C79,AI$78:AI$91))</f>
        <v xml:space="preserve"> </v>
      </c>
      <c r="I79" s="45">
        <f t="shared" si="45"/>
        <v>0</v>
      </c>
      <c r="J79" s="46">
        <v>1</v>
      </c>
      <c r="K79" s="47">
        <v>2</v>
      </c>
      <c r="L79" s="48">
        <f t="shared" si="46"/>
        <v>28</v>
      </c>
      <c r="M79" s="49">
        <v>0</v>
      </c>
      <c r="N79" s="50" t="str">
        <f>IF(SUMIF(AP$78:AP$91,$C79,AO$78:AO$91)=0," ",SUMIF(AP$78:AP$91,$C79,AO$78:AO$91))</f>
        <v xml:space="preserve"> </v>
      </c>
      <c r="O79" s="83">
        <f t="shared" si="47"/>
        <v>0</v>
      </c>
      <c r="P79" s="52">
        <v>1</v>
      </c>
      <c r="Q79" s="53">
        <v>2</v>
      </c>
      <c r="R79" s="54">
        <f t="shared" si="48"/>
        <v>28</v>
      </c>
      <c r="S79" s="55">
        <v>1</v>
      </c>
      <c r="T79" s="56">
        <f t="shared" si="49"/>
        <v>2</v>
      </c>
      <c r="U79" s="57">
        <f t="shared" si="50"/>
        <v>28</v>
      </c>
      <c r="V79" s="58"/>
      <c r="W79" s="59" t="str">
        <f t="shared" si="51"/>
        <v xml:space="preserve"> </v>
      </c>
      <c r="X79" s="60">
        <f t="shared" si="52"/>
        <v>0</v>
      </c>
      <c r="Y79" s="61"/>
      <c r="Z79" s="62" t="str">
        <f t="shared" si="53"/>
        <v xml:space="preserve"> </v>
      </c>
      <c r="AA79" s="86">
        <f t="shared" si="54"/>
        <v>0</v>
      </c>
      <c r="AB79" s="228"/>
      <c r="AC79" s="229" t="str">
        <f t="shared" si="55"/>
        <v xml:space="preserve"> </v>
      </c>
      <c r="AD79" s="230">
        <f t="shared" si="56"/>
        <v>0</v>
      </c>
      <c r="AE79" s="39">
        <f t="shared" si="57"/>
        <v>84</v>
      </c>
      <c r="AF79" s="64">
        <f t="shared" si="58"/>
        <v>2</v>
      </c>
      <c r="AG79" s="39">
        <f t="shared" si="59"/>
        <v>84</v>
      </c>
      <c r="AH79" s="250"/>
      <c r="AI79" s="44">
        <v>2</v>
      </c>
      <c r="AJ79" s="44"/>
      <c r="AL79" s="47">
        <v>2</v>
      </c>
      <c r="AM79" s="47"/>
      <c r="AO79" s="65">
        <v>2</v>
      </c>
      <c r="AP79" s="65"/>
      <c r="AR79" s="53">
        <v>2</v>
      </c>
      <c r="AS79" s="53"/>
      <c r="AU79" s="56">
        <v>2</v>
      </c>
      <c r="AV79" s="56">
        <v>287</v>
      </c>
      <c r="AX79" s="59">
        <v>2</v>
      </c>
      <c r="AY79" s="59"/>
      <c r="BA79" s="66">
        <v>2</v>
      </c>
      <c r="BB79" s="66"/>
      <c r="BD79" s="229">
        <v>2</v>
      </c>
      <c r="BE79" s="229"/>
    </row>
    <row r="80" spans="1:57" ht="14" x14ac:dyDescent="0.15">
      <c r="A80" s="38">
        <v>3</v>
      </c>
      <c r="B80" s="39">
        <f t="shared" si="44"/>
        <v>113</v>
      </c>
      <c r="C80" s="264">
        <v>283</v>
      </c>
      <c r="D80" s="237" t="s">
        <v>196</v>
      </c>
      <c r="E80" s="238" t="s">
        <v>125</v>
      </c>
      <c r="F80" s="42" t="s">
        <v>352</v>
      </c>
      <c r="G80" s="43">
        <v>1</v>
      </c>
      <c r="H80" s="44">
        <v>6</v>
      </c>
      <c r="I80" s="45">
        <f t="shared" si="45"/>
        <v>20</v>
      </c>
      <c r="J80" s="46">
        <v>1</v>
      </c>
      <c r="K80" s="47">
        <v>4</v>
      </c>
      <c r="L80" s="48">
        <f t="shared" si="46"/>
        <v>24</v>
      </c>
      <c r="M80" s="49">
        <v>1</v>
      </c>
      <c r="N80" s="50">
        <v>3</v>
      </c>
      <c r="O80" s="83">
        <f t="shared" si="47"/>
        <v>26</v>
      </c>
      <c r="P80" s="52">
        <v>1</v>
      </c>
      <c r="Q80" s="53">
        <v>9</v>
      </c>
      <c r="R80" s="54">
        <f t="shared" si="48"/>
        <v>17</v>
      </c>
      <c r="S80" s="55">
        <v>1</v>
      </c>
      <c r="T80" s="56">
        <f t="shared" si="49"/>
        <v>3</v>
      </c>
      <c r="U80" s="57">
        <f t="shared" si="50"/>
        <v>26</v>
      </c>
      <c r="V80" s="58"/>
      <c r="W80" s="59" t="str">
        <f t="shared" si="51"/>
        <v xml:space="preserve"> </v>
      </c>
      <c r="X80" s="60">
        <f t="shared" si="52"/>
        <v>0</v>
      </c>
      <c r="Y80" s="61"/>
      <c r="Z80" s="62" t="str">
        <f t="shared" si="53"/>
        <v xml:space="preserve"> </v>
      </c>
      <c r="AA80" s="86">
        <f t="shared" si="54"/>
        <v>0</v>
      </c>
      <c r="AB80" s="228"/>
      <c r="AC80" s="229" t="str">
        <f t="shared" si="55"/>
        <v xml:space="preserve"> </v>
      </c>
      <c r="AD80" s="230">
        <f t="shared" si="56"/>
        <v>0</v>
      </c>
      <c r="AE80" s="39">
        <f t="shared" si="57"/>
        <v>113</v>
      </c>
      <c r="AF80" s="64">
        <f t="shared" si="58"/>
        <v>3</v>
      </c>
      <c r="AG80" s="39">
        <f t="shared" si="59"/>
        <v>113</v>
      </c>
      <c r="AH80" s="248"/>
      <c r="AI80" s="44">
        <v>3</v>
      </c>
      <c r="AJ80" s="44"/>
      <c r="AL80" s="47">
        <v>3</v>
      </c>
      <c r="AM80" s="47"/>
      <c r="AO80" s="65">
        <v>3</v>
      </c>
      <c r="AP80" s="65"/>
      <c r="AR80" s="53">
        <v>3</v>
      </c>
      <c r="AS80" s="53"/>
      <c r="AU80" s="56">
        <v>3</v>
      </c>
      <c r="AV80" s="56">
        <v>283</v>
      </c>
      <c r="AX80" s="59">
        <v>3</v>
      </c>
      <c r="AY80" s="59"/>
      <c r="BA80" s="66">
        <v>3</v>
      </c>
      <c r="BB80" s="66"/>
      <c r="BD80" s="229">
        <v>3</v>
      </c>
      <c r="BE80" s="229"/>
    </row>
    <row r="81" spans="1:57" x14ac:dyDescent="0.15">
      <c r="A81" s="38">
        <v>4</v>
      </c>
      <c r="B81" s="39">
        <f t="shared" si="44"/>
        <v>88</v>
      </c>
      <c r="C81" s="264">
        <v>285</v>
      </c>
      <c r="D81" s="237" t="s">
        <v>197</v>
      </c>
      <c r="E81" s="238" t="s">
        <v>100</v>
      </c>
      <c r="F81" s="42" t="s">
        <v>352</v>
      </c>
      <c r="G81" s="43">
        <v>1</v>
      </c>
      <c r="H81" s="87">
        <v>5</v>
      </c>
      <c r="I81" s="45">
        <f t="shared" si="45"/>
        <v>22</v>
      </c>
      <c r="J81" s="46">
        <v>1</v>
      </c>
      <c r="K81" s="47">
        <v>10</v>
      </c>
      <c r="L81" s="48">
        <f t="shared" si="46"/>
        <v>16</v>
      </c>
      <c r="M81" s="49">
        <v>1</v>
      </c>
      <c r="N81" s="50" t="str">
        <f>IF(SUMIF(AP$78:AP$91,$C81,AO$78:AO$91)=0," ",SUMIF(AP$78:AP$91,$C81,AO$78:AO$91))</f>
        <v xml:space="preserve"> </v>
      </c>
      <c r="O81" s="83">
        <f t="shared" si="47"/>
        <v>0</v>
      </c>
      <c r="P81" s="52">
        <v>1</v>
      </c>
      <c r="Q81" s="53">
        <v>3</v>
      </c>
      <c r="R81" s="54">
        <f t="shared" si="48"/>
        <v>26</v>
      </c>
      <c r="S81" s="55">
        <v>1</v>
      </c>
      <c r="T81" s="56">
        <f t="shared" si="49"/>
        <v>4</v>
      </c>
      <c r="U81" s="57">
        <f t="shared" si="50"/>
        <v>24</v>
      </c>
      <c r="V81" s="58"/>
      <c r="W81" s="59" t="str">
        <f t="shared" si="51"/>
        <v xml:space="preserve"> </v>
      </c>
      <c r="X81" s="60">
        <f t="shared" si="52"/>
        <v>0</v>
      </c>
      <c r="Y81" s="61"/>
      <c r="Z81" s="62" t="str">
        <f t="shared" si="53"/>
        <v xml:space="preserve"> </v>
      </c>
      <c r="AA81" s="86">
        <f t="shared" si="54"/>
        <v>0</v>
      </c>
      <c r="AB81" s="228"/>
      <c r="AC81" s="229" t="str">
        <f t="shared" si="55"/>
        <v xml:space="preserve"> </v>
      </c>
      <c r="AD81" s="230">
        <f t="shared" si="56"/>
        <v>0</v>
      </c>
      <c r="AE81" s="39">
        <f t="shared" si="57"/>
        <v>88</v>
      </c>
      <c r="AF81" s="64">
        <f t="shared" si="58"/>
        <v>4</v>
      </c>
      <c r="AG81" s="39">
        <f t="shared" si="59"/>
        <v>88</v>
      </c>
      <c r="AH81" s="250"/>
      <c r="AI81" s="44">
        <v>4</v>
      </c>
      <c r="AJ81" s="44"/>
      <c r="AL81" s="47">
        <v>4</v>
      </c>
      <c r="AM81" s="47"/>
      <c r="AO81" s="65">
        <v>4</v>
      </c>
      <c r="AP81" s="65"/>
      <c r="AR81" s="53">
        <v>4</v>
      </c>
      <c r="AS81" s="53"/>
      <c r="AU81" s="56">
        <v>4</v>
      </c>
      <c r="AV81" s="56">
        <v>285</v>
      </c>
      <c r="AX81" s="59">
        <v>4</v>
      </c>
      <c r="AY81" s="59"/>
      <c r="BA81" s="66">
        <v>4</v>
      </c>
      <c r="BB81" s="66"/>
      <c r="BD81" s="229">
        <v>4</v>
      </c>
      <c r="BE81" s="229"/>
    </row>
    <row r="82" spans="1:57" ht="14" x14ac:dyDescent="0.15">
      <c r="A82" s="38">
        <v>5</v>
      </c>
      <c r="B82" s="39">
        <f t="shared" si="44"/>
        <v>114</v>
      </c>
      <c r="C82" s="264">
        <v>281</v>
      </c>
      <c r="D82" s="237" t="s">
        <v>195</v>
      </c>
      <c r="E82" s="238" t="s">
        <v>100</v>
      </c>
      <c r="F82" s="42" t="s">
        <v>352</v>
      </c>
      <c r="G82" s="43">
        <v>1</v>
      </c>
      <c r="H82" s="44">
        <v>3</v>
      </c>
      <c r="I82" s="45">
        <f t="shared" si="45"/>
        <v>26</v>
      </c>
      <c r="J82" s="46">
        <v>1</v>
      </c>
      <c r="K82" s="47">
        <v>5</v>
      </c>
      <c r="L82" s="48">
        <f t="shared" si="46"/>
        <v>22</v>
      </c>
      <c r="M82" s="49">
        <v>1</v>
      </c>
      <c r="N82" s="50">
        <v>4</v>
      </c>
      <c r="O82" s="83">
        <f t="shared" si="47"/>
        <v>24</v>
      </c>
      <c r="P82" s="52">
        <v>1</v>
      </c>
      <c r="Q82" s="53">
        <v>6</v>
      </c>
      <c r="R82" s="54">
        <f t="shared" si="48"/>
        <v>20</v>
      </c>
      <c r="S82" s="55">
        <v>1</v>
      </c>
      <c r="T82" s="56">
        <f t="shared" si="49"/>
        <v>5</v>
      </c>
      <c r="U82" s="57">
        <f t="shared" si="50"/>
        <v>22</v>
      </c>
      <c r="V82" s="58" t="s">
        <v>1</v>
      </c>
      <c r="W82" s="59" t="str">
        <f t="shared" si="51"/>
        <v xml:space="preserve"> </v>
      </c>
      <c r="X82" s="60">
        <f t="shared" si="52"/>
        <v>0</v>
      </c>
      <c r="Y82" s="61" t="s">
        <v>1</v>
      </c>
      <c r="Z82" s="62" t="str">
        <f t="shared" si="53"/>
        <v xml:space="preserve"> </v>
      </c>
      <c r="AA82" s="86">
        <f t="shared" si="54"/>
        <v>0</v>
      </c>
      <c r="AB82" s="228" t="s">
        <v>1</v>
      </c>
      <c r="AC82" s="229" t="str">
        <f t="shared" si="55"/>
        <v xml:space="preserve"> </v>
      </c>
      <c r="AD82" s="230">
        <f t="shared" si="56"/>
        <v>0</v>
      </c>
      <c r="AE82" s="39">
        <f t="shared" si="57"/>
        <v>114</v>
      </c>
      <c r="AF82" s="64">
        <f t="shared" si="58"/>
        <v>5</v>
      </c>
      <c r="AG82" s="39">
        <f t="shared" si="59"/>
        <v>114</v>
      </c>
      <c r="AH82" s="248"/>
      <c r="AI82" s="44">
        <v>5</v>
      </c>
      <c r="AJ82" s="44"/>
      <c r="AL82" s="47">
        <v>5</v>
      </c>
      <c r="AM82" s="47"/>
      <c r="AO82" s="65">
        <v>5</v>
      </c>
      <c r="AP82" s="65"/>
      <c r="AR82" s="53">
        <v>5</v>
      </c>
      <c r="AS82" s="53"/>
      <c r="AU82" s="56">
        <v>5</v>
      </c>
      <c r="AV82" s="56">
        <v>281</v>
      </c>
      <c r="AX82" s="59">
        <v>5</v>
      </c>
      <c r="AY82" s="59"/>
      <c r="BA82" s="66">
        <v>5</v>
      </c>
      <c r="BB82" s="66"/>
      <c r="BD82" s="229">
        <v>5</v>
      </c>
      <c r="BE82" s="229"/>
    </row>
    <row r="83" spans="1:57" ht="14" x14ac:dyDescent="0.15">
      <c r="A83" s="38">
        <v>6</v>
      </c>
      <c r="B83" s="39">
        <f t="shared" si="44"/>
        <v>122</v>
      </c>
      <c r="C83" s="264">
        <v>280</v>
      </c>
      <c r="D83" s="237" t="s">
        <v>194</v>
      </c>
      <c r="E83" s="238" t="s">
        <v>100</v>
      </c>
      <c r="F83" s="42" t="s">
        <v>352</v>
      </c>
      <c r="G83" s="43">
        <v>1</v>
      </c>
      <c r="H83" s="44">
        <v>4</v>
      </c>
      <c r="I83" s="45">
        <f t="shared" si="45"/>
        <v>24</v>
      </c>
      <c r="J83" s="46">
        <v>1</v>
      </c>
      <c r="K83" s="47">
        <v>3</v>
      </c>
      <c r="L83" s="48">
        <f t="shared" si="46"/>
        <v>26</v>
      </c>
      <c r="M83" s="49">
        <v>1</v>
      </c>
      <c r="N83" s="50">
        <v>2</v>
      </c>
      <c r="O83" s="83">
        <f t="shared" si="47"/>
        <v>28</v>
      </c>
      <c r="P83" s="52">
        <v>1</v>
      </c>
      <c r="Q83" s="53">
        <v>4</v>
      </c>
      <c r="R83" s="54">
        <f t="shared" si="48"/>
        <v>24</v>
      </c>
      <c r="S83" s="55">
        <v>1</v>
      </c>
      <c r="T83" s="56">
        <f t="shared" si="49"/>
        <v>6</v>
      </c>
      <c r="U83" s="57">
        <f t="shared" si="50"/>
        <v>20</v>
      </c>
      <c r="V83" s="58"/>
      <c r="W83" s="59" t="str">
        <f t="shared" si="51"/>
        <v xml:space="preserve"> </v>
      </c>
      <c r="X83" s="60">
        <f t="shared" si="52"/>
        <v>0</v>
      </c>
      <c r="Y83" s="61"/>
      <c r="Z83" s="62" t="str">
        <f t="shared" si="53"/>
        <v xml:space="preserve"> </v>
      </c>
      <c r="AA83" s="86">
        <f t="shared" si="54"/>
        <v>0</v>
      </c>
      <c r="AB83" s="228"/>
      <c r="AC83" s="229" t="str">
        <f t="shared" si="55"/>
        <v xml:space="preserve"> </v>
      </c>
      <c r="AD83" s="230">
        <f t="shared" si="56"/>
        <v>0</v>
      </c>
      <c r="AE83" s="39">
        <f t="shared" si="57"/>
        <v>122</v>
      </c>
      <c r="AF83" s="64">
        <f t="shared" si="58"/>
        <v>6</v>
      </c>
      <c r="AG83" s="39">
        <f t="shared" si="59"/>
        <v>122</v>
      </c>
      <c r="AH83" s="248"/>
      <c r="AI83" s="44">
        <v>6</v>
      </c>
      <c r="AJ83" s="44"/>
      <c r="AL83" s="47">
        <v>6</v>
      </c>
      <c r="AM83" s="47"/>
      <c r="AO83" s="65">
        <v>6</v>
      </c>
      <c r="AP83" s="65"/>
      <c r="AR83" s="53">
        <v>6</v>
      </c>
      <c r="AS83" s="53"/>
      <c r="AU83" s="56">
        <v>6</v>
      </c>
      <c r="AV83" s="56">
        <v>280</v>
      </c>
      <c r="AX83" s="59">
        <v>6</v>
      </c>
      <c r="AY83" s="59"/>
      <c r="BA83" s="66">
        <v>6</v>
      </c>
      <c r="BB83" s="66"/>
      <c r="BD83" s="229">
        <v>6</v>
      </c>
      <c r="BE83" s="229"/>
    </row>
    <row r="84" spans="1:57" ht="14" x14ac:dyDescent="0.15">
      <c r="A84" s="38">
        <v>7</v>
      </c>
      <c r="B84" s="39">
        <f t="shared" si="44"/>
        <v>82</v>
      </c>
      <c r="C84" s="264">
        <v>286</v>
      </c>
      <c r="D84" s="241" t="s">
        <v>203</v>
      </c>
      <c r="E84" s="238" t="s">
        <v>100</v>
      </c>
      <c r="F84" s="42" t="s">
        <v>352</v>
      </c>
      <c r="G84" s="43">
        <v>0</v>
      </c>
      <c r="H84" s="44" t="str">
        <f>IF(SUMIF(AJ$78:AJ$91,$C84,AI$78:AI$91)=0," ",SUMIF(AJ$78:AJ$91,$C84,AI$78:AI$91))</f>
        <v xml:space="preserve"> </v>
      </c>
      <c r="I84" s="45">
        <f t="shared" si="45"/>
        <v>0</v>
      </c>
      <c r="J84" s="46">
        <v>1</v>
      </c>
      <c r="K84" s="47">
        <v>7</v>
      </c>
      <c r="L84" s="48">
        <f t="shared" si="46"/>
        <v>19</v>
      </c>
      <c r="M84" s="49">
        <v>1</v>
      </c>
      <c r="N84" s="50">
        <v>5</v>
      </c>
      <c r="O84" s="83">
        <f t="shared" si="47"/>
        <v>22</v>
      </c>
      <c r="P84" s="52">
        <v>1</v>
      </c>
      <c r="Q84" s="53">
        <v>5</v>
      </c>
      <c r="R84" s="54">
        <f t="shared" si="48"/>
        <v>22</v>
      </c>
      <c r="S84" s="55">
        <v>1</v>
      </c>
      <c r="T84" s="56">
        <f t="shared" si="49"/>
        <v>7</v>
      </c>
      <c r="U84" s="57">
        <f t="shared" si="50"/>
        <v>19</v>
      </c>
      <c r="V84" s="58" t="s">
        <v>1</v>
      </c>
      <c r="W84" s="59" t="str">
        <f t="shared" si="51"/>
        <v xml:space="preserve"> </v>
      </c>
      <c r="X84" s="60">
        <f t="shared" si="52"/>
        <v>0</v>
      </c>
      <c r="Y84" s="61" t="s">
        <v>1</v>
      </c>
      <c r="Z84" s="62" t="str">
        <f t="shared" si="53"/>
        <v xml:space="preserve"> </v>
      </c>
      <c r="AA84" s="86">
        <f t="shared" si="54"/>
        <v>0</v>
      </c>
      <c r="AB84" s="228" t="s">
        <v>1</v>
      </c>
      <c r="AC84" s="229" t="str">
        <f t="shared" si="55"/>
        <v xml:space="preserve"> </v>
      </c>
      <c r="AD84" s="230">
        <f t="shared" si="56"/>
        <v>0</v>
      </c>
      <c r="AE84" s="39">
        <f t="shared" si="57"/>
        <v>82</v>
      </c>
      <c r="AF84" s="64">
        <f t="shared" si="58"/>
        <v>7</v>
      </c>
      <c r="AG84" s="39">
        <f t="shared" si="59"/>
        <v>82</v>
      </c>
      <c r="AH84" s="248"/>
      <c r="AI84" s="44">
        <v>7</v>
      </c>
      <c r="AJ84" s="44"/>
      <c r="AL84" s="47">
        <v>7</v>
      </c>
      <c r="AM84" s="47"/>
      <c r="AO84" s="65">
        <v>7</v>
      </c>
      <c r="AP84" s="65"/>
      <c r="AR84" s="53">
        <v>7</v>
      </c>
      <c r="AS84" s="53"/>
      <c r="AU84" s="56">
        <v>7</v>
      </c>
      <c r="AV84" s="56">
        <v>286</v>
      </c>
      <c r="AX84" s="59">
        <v>7</v>
      </c>
      <c r="AY84" s="59"/>
      <c r="BA84" s="66">
        <v>7</v>
      </c>
      <c r="BB84" s="66"/>
      <c r="BD84" s="229">
        <v>7</v>
      </c>
      <c r="BE84" s="229"/>
    </row>
    <row r="85" spans="1:57" x14ac:dyDescent="0.15">
      <c r="A85" s="38">
        <v>8</v>
      </c>
      <c r="B85" s="39">
        <f t="shared" si="44"/>
        <v>75</v>
      </c>
      <c r="C85" s="264">
        <v>284</v>
      </c>
      <c r="D85" s="237" t="s">
        <v>199</v>
      </c>
      <c r="E85" s="238" t="s">
        <v>100</v>
      </c>
      <c r="F85" s="42" t="s">
        <v>352</v>
      </c>
      <c r="G85" s="43">
        <v>1</v>
      </c>
      <c r="H85" s="44">
        <v>7</v>
      </c>
      <c r="I85" s="45">
        <f t="shared" si="45"/>
        <v>19</v>
      </c>
      <c r="J85" s="46">
        <v>1</v>
      </c>
      <c r="K85" s="47">
        <v>9</v>
      </c>
      <c r="L85" s="48">
        <f t="shared" si="46"/>
        <v>17</v>
      </c>
      <c r="M85" s="49">
        <v>1</v>
      </c>
      <c r="N85" s="50">
        <v>6</v>
      </c>
      <c r="O85" s="83">
        <f t="shared" si="47"/>
        <v>20</v>
      </c>
      <c r="P85" s="52">
        <v>1</v>
      </c>
      <c r="Q85" s="53">
        <v>7</v>
      </c>
      <c r="R85" s="54">
        <f t="shared" si="48"/>
        <v>19</v>
      </c>
      <c r="S85" s="55">
        <v>1</v>
      </c>
      <c r="T85" s="56" t="str">
        <f t="shared" si="49"/>
        <v xml:space="preserve"> </v>
      </c>
      <c r="U85" s="57">
        <f t="shared" si="50"/>
        <v>0</v>
      </c>
      <c r="V85" s="58"/>
      <c r="W85" s="59" t="str">
        <f t="shared" si="51"/>
        <v xml:space="preserve"> </v>
      </c>
      <c r="X85" s="60">
        <f t="shared" si="52"/>
        <v>0</v>
      </c>
      <c r="Y85" s="61"/>
      <c r="Z85" s="62" t="str">
        <f t="shared" si="53"/>
        <v xml:space="preserve"> </v>
      </c>
      <c r="AA85" s="86">
        <f t="shared" si="54"/>
        <v>0</v>
      </c>
      <c r="AB85" s="228"/>
      <c r="AC85" s="229" t="str">
        <f t="shared" si="55"/>
        <v xml:space="preserve"> </v>
      </c>
      <c r="AD85" s="230">
        <f t="shared" si="56"/>
        <v>0</v>
      </c>
      <c r="AE85" s="39">
        <f t="shared" si="57"/>
        <v>75</v>
      </c>
      <c r="AF85" s="64">
        <f t="shared" si="58"/>
        <v>8</v>
      </c>
      <c r="AG85" s="39">
        <f t="shared" si="59"/>
        <v>75</v>
      </c>
      <c r="AI85" s="44">
        <v>8</v>
      </c>
      <c r="AJ85" s="44"/>
      <c r="AL85" s="47">
        <v>8</v>
      </c>
      <c r="AM85" s="47"/>
      <c r="AO85" s="65">
        <v>8</v>
      </c>
      <c r="AP85" s="65"/>
      <c r="AR85" s="53">
        <v>8</v>
      </c>
      <c r="AS85" s="53"/>
      <c r="AU85" s="56">
        <v>8</v>
      </c>
      <c r="AV85" s="56"/>
      <c r="AX85" s="59">
        <v>8</v>
      </c>
      <c r="AY85" s="59"/>
      <c r="BA85" s="66">
        <v>8</v>
      </c>
      <c r="BB85" s="66"/>
      <c r="BD85" s="229">
        <v>8</v>
      </c>
      <c r="BE85" s="229"/>
    </row>
    <row r="86" spans="1:57" x14ac:dyDescent="0.15">
      <c r="A86" s="38">
        <v>9</v>
      </c>
      <c r="B86" s="39">
        <f t="shared" si="44"/>
        <v>58</v>
      </c>
      <c r="C86" s="247"/>
      <c r="D86" s="237" t="s">
        <v>201</v>
      </c>
      <c r="E86" s="238" t="s">
        <v>98</v>
      </c>
      <c r="F86" s="42" t="s">
        <v>352</v>
      </c>
      <c r="G86" s="43">
        <v>1</v>
      </c>
      <c r="H86" s="44">
        <v>2</v>
      </c>
      <c r="I86" s="45">
        <f t="shared" si="45"/>
        <v>28</v>
      </c>
      <c r="J86" s="46">
        <v>0</v>
      </c>
      <c r="K86" s="47" t="s">
        <v>1</v>
      </c>
      <c r="L86" s="48">
        <f t="shared" si="46"/>
        <v>0</v>
      </c>
      <c r="M86" s="49">
        <v>1</v>
      </c>
      <c r="N86" s="50">
        <v>1</v>
      </c>
      <c r="O86" s="83">
        <f t="shared" si="47"/>
        <v>30</v>
      </c>
      <c r="P86" s="52"/>
      <c r="Q86" s="53" t="s">
        <v>1</v>
      </c>
      <c r="R86" s="54">
        <f t="shared" si="48"/>
        <v>0</v>
      </c>
      <c r="S86" s="55"/>
      <c r="T86" s="56" t="str">
        <f t="shared" si="49"/>
        <v xml:space="preserve"> </v>
      </c>
      <c r="U86" s="57">
        <f t="shared" si="50"/>
        <v>0</v>
      </c>
      <c r="V86" s="58"/>
      <c r="W86" s="59" t="str">
        <f t="shared" si="51"/>
        <v xml:space="preserve"> </v>
      </c>
      <c r="X86" s="60">
        <f t="shared" si="52"/>
        <v>0</v>
      </c>
      <c r="Y86" s="61"/>
      <c r="Z86" s="62" t="str">
        <f t="shared" si="53"/>
        <v xml:space="preserve"> </v>
      </c>
      <c r="AA86" s="86">
        <f t="shared" si="54"/>
        <v>0</v>
      </c>
      <c r="AB86" s="228"/>
      <c r="AC86" s="229" t="str">
        <f t="shared" si="55"/>
        <v xml:space="preserve"> </v>
      </c>
      <c r="AD86" s="230">
        <f t="shared" si="56"/>
        <v>0</v>
      </c>
      <c r="AE86" s="39">
        <f t="shared" si="57"/>
        <v>58</v>
      </c>
      <c r="AF86" s="64">
        <f t="shared" si="58"/>
        <v>9</v>
      </c>
      <c r="AG86" s="39">
        <f t="shared" si="59"/>
        <v>58</v>
      </c>
      <c r="AI86" s="44">
        <v>9</v>
      </c>
      <c r="AJ86" s="44"/>
      <c r="AL86" s="47">
        <v>9</v>
      </c>
      <c r="AM86" s="47"/>
      <c r="AO86" s="65">
        <v>9</v>
      </c>
      <c r="AP86" s="65"/>
      <c r="AR86" s="53">
        <v>9</v>
      </c>
      <c r="AS86" s="53"/>
      <c r="AU86" s="56">
        <v>9</v>
      </c>
      <c r="AV86" s="56"/>
      <c r="AX86" s="59">
        <v>9</v>
      </c>
      <c r="AY86" s="59"/>
      <c r="BA86" s="66">
        <v>9</v>
      </c>
      <c r="BB86" s="66"/>
      <c r="BD86" s="229">
        <v>9</v>
      </c>
      <c r="BE86" s="229"/>
    </row>
    <row r="87" spans="1:57" ht="14" x14ac:dyDescent="0.15">
      <c r="A87" s="38">
        <v>10</v>
      </c>
      <c r="B87" s="39">
        <f t="shared" si="44"/>
        <v>36</v>
      </c>
      <c r="C87" s="247"/>
      <c r="D87" s="243" t="s">
        <v>198</v>
      </c>
      <c r="E87" s="242" t="s">
        <v>116</v>
      </c>
      <c r="F87" s="42" t="s">
        <v>352</v>
      </c>
      <c r="G87" s="43">
        <v>1</v>
      </c>
      <c r="H87" s="44">
        <v>8</v>
      </c>
      <c r="I87" s="45">
        <f t="shared" si="45"/>
        <v>18</v>
      </c>
      <c r="J87" s="46">
        <v>1</v>
      </c>
      <c r="K87" s="47">
        <v>8</v>
      </c>
      <c r="L87" s="48">
        <f t="shared" si="46"/>
        <v>18</v>
      </c>
      <c r="M87" s="49">
        <v>0</v>
      </c>
      <c r="N87" s="50" t="str">
        <f>IF(SUMIF(AP$78:AP$91,$C87,AO$78:AO$91)=0," ",SUMIF(AP$78:AP$91,$C87,AO$78:AO$91))</f>
        <v xml:space="preserve"> </v>
      </c>
      <c r="O87" s="83">
        <f t="shared" si="47"/>
        <v>0</v>
      </c>
      <c r="P87" s="52"/>
      <c r="Q87" s="53" t="s">
        <v>1</v>
      </c>
      <c r="R87" s="54">
        <f t="shared" si="48"/>
        <v>0</v>
      </c>
      <c r="S87" s="55"/>
      <c r="T87" s="56" t="str">
        <f t="shared" si="49"/>
        <v xml:space="preserve"> </v>
      </c>
      <c r="U87" s="57">
        <f t="shared" si="50"/>
        <v>0</v>
      </c>
      <c r="V87" s="58"/>
      <c r="W87" s="59" t="str">
        <f t="shared" si="51"/>
        <v xml:space="preserve"> </v>
      </c>
      <c r="X87" s="60">
        <f t="shared" si="52"/>
        <v>0</v>
      </c>
      <c r="Y87" s="61"/>
      <c r="Z87" s="62" t="str">
        <f t="shared" si="53"/>
        <v xml:space="preserve"> </v>
      </c>
      <c r="AA87" s="86">
        <f t="shared" si="54"/>
        <v>0</v>
      </c>
      <c r="AB87" s="228"/>
      <c r="AC87" s="229" t="str">
        <f t="shared" si="55"/>
        <v xml:space="preserve"> </v>
      </c>
      <c r="AD87" s="230">
        <f t="shared" si="56"/>
        <v>0</v>
      </c>
      <c r="AE87" s="39">
        <f t="shared" si="57"/>
        <v>36</v>
      </c>
      <c r="AF87" s="64">
        <f t="shared" si="58"/>
        <v>10</v>
      </c>
      <c r="AG87" s="39">
        <f t="shared" si="59"/>
        <v>36</v>
      </c>
      <c r="AH87" s="249"/>
      <c r="AI87" s="44">
        <v>10</v>
      </c>
      <c r="AJ87" s="44"/>
      <c r="AL87" s="47">
        <v>10</v>
      </c>
      <c r="AM87" s="47"/>
      <c r="AO87" s="65">
        <v>10</v>
      </c>
      <c r="AP87" s="65"/>
      <c r="AR87" s="53">
        <v>10</v>
      </c>
      <c r="AS87" s="53"/>
      <c r="AU87" s="56">
        <v>10</v>
      </c>
      <c r="AV87" s="56"/>
      <c r="AX87" s="59">
        <v>10</v>
      </c>
      <c r="AY87" s="59"/>
      <c r="BA87" s="66">
        <v>10</v>
      </c>
      <c r="BB87" s="66"/>
      <c r="BD87" s="229">
        <v>10</v>
      </c>
      <c r="BE87" s="229"/>
    </row>
    <row r="88" spans="1:57" ht="14" x14ac:dyDescent="0.15">
      <c r="A88" s="38">
        <v>11</v>
      </c>
      <c r="B88" s="39">
        <f t="shared" si="44"/>
        <v>20</v>
      </c>
      <c r="C88" s="247"/>
      <c r="D88" s="267" t="s">
        <v>202</v>
      </c>
      <c r="E88" s="238" t="s">
        <v>69</v>
      </c>
      <c r="F88" s="42" t="s">
        <v>69</v>
      </c>
      <c r="G88" s="43">
        <v>0</v>
      </c>
      <c r="H88" s="44" t="str">
        <f>IF(SUMIF(AJ$78:AJ$91,$C88,AI$78:AI$91)=0," ",SUMIF(AJ$78:AJ$91,$C88,AI$78:AI$91))</f>
        <v xml:space="preserve"> </v>
      </c>
      <c r="I88" s="45">
        <f t="shared" si="45"/>
        <v>0</v>
      </c>
      <c r="J88" s="46">
        <v>1</v>
      </c>
      <c r="K88" s="47">
        <v>6</v>
      </c>
      <c r="L88" s="48">
        <f t="shared" si="46"/>
        <v>20</v>
      </c>
      <c r="M88" s="49">
        <v>0</v>
      </c>
      <c r="N88" s="50" t="str">
        <f>IF(SUMIF(AP$78:AP$91,$C88,AO$78:AO$91)=0," ",SUMIF(AP$78:AP$91,$C88,AO$78:AO$91))</f>
        <v xml:space="preserve"> </v>
      </c>
      <c r="O88" s="83">
        <f t="shared" si="47"/>
        <v>0</v>
      </c>
      <c r="P88" s="52"/>
      <c r="Q88" s="53" t="s">
        <v>1</v>
      </c>
      <c r="R88" s="54">
        <f t="shared" si="48"/>
        <v>0</v>
      </c>
      <c r="S88" s="55"/>
      <c r="T88" s="56" t="str">
        <f t="shared" si="49"/>
        <v xml:space="preserve"> </v>
      </c>
      <c r="U88" s="57">
        <f t="shared" si="50"/>
        <v>0</v>
      </c>
      <c r="V88" s="58"/>
      <c r="W88" s="59" t="str">
        <f t="shared" si="51"/>
        <v xml:space="preserve"> </v>
      </c>
      <c r="X88" s="60">
        <f t="shared" si="52"/>
        <v>0</v>
      </c>
      <c r="Y88" s="61"/>
      <c r="Z88" s="62" t="str">
        <f t="shared" si="53"/>
        <v xml:space="preserve"> </v>
      </c>
      <c r="AA88" s="86">
        <f t="shared" si="54"/>
        <v>0</v>
      </c>
      <c r="AB88" s="228"/>
      <c r="AC88" s="229" t="str">
        <f t="shared" si="55"/>
        <v xml:space="preserve"> </v>
      </c>
      <c r="AD88" s="230">
        <f t="shared" si="56"/>
        <v>0</v>
      </c>
      <c r="AE88" s="39">
        <f t="shared" si="57"/>
        <v>20</v>
      </c>
      <c r="AF88" s="64">
        <f t="shared" si="58"/>
        <v>11</v>
      </c>
      <c r="AG88" s="39">
        <f t="shared" si="59"/>
        <v>20</v>
      </c>
      <c r="AI88" s="44">
        <v>11</v>
      </c>
      <c r="AJ88" s="44"/>
      <c r="AL88" s="47">
        <v>11</v>
      </c>
      <c r="AM88" s="47"/>
      <c r="AO88" s="65">
        <v>11</v>
      </c>
      <c r="AP88" s="65"/>
      <c r="AR88" s="53">
        <v>11</v>
      </c>
      <c r="AS88" s="53"/>
      <c r="AU88" s="56">
        <v>11</v>
      </c>
      <c r="AV88" s="56"/>
      <c r="AX88" s="59">
        <v>11</v>
      </c>
      <c r="AY88" s="59"/>
      <c r="BA88" s="66">
        <v>11</v>
      </c>
      <c r="BB88" s="66"/>
      <c r="BD88" s="229">
        <v>11</v>
      </c>
      <c r="BE88" s="229"/>
    </row>
    <row r="89" spans="1:57" ht="14" x14ac:dyDescent="0.15">
      <c r="A89" s="38">
        <v>12</v>
      </c>
      <c r="B89" s="39">
        <f t="shared" si="44"/>
        <v>18</v>
      </c>
      <c r="C89" s="247"/>
      <c r="D89" s="254" t="s">
        <v>345</v>
      </c>
      <c r="E89" s="42" t="s">
        <v>82</v>
      </c>
      <c r="F89" s="42" t="s">
        <v>354</v>
      </c>
      <c r="G89" s="43"/>
      <c r="H89" s="44" t="str">
        <f>IF(SUMIF(AJ$78:AJ$91,$C89,AI$78:AI$91)=0," ",SUMIF(AJ$78:AJ$91,$C89,AI$78:AI$91))</f>
        <v xml:space="preserve"> </v>
      </c>
      <c r="I89" s="45">
        <f t="shared" si="45"/>
        <v>0</v>
      </c>
      <c r="J89" s="46"/>
      <c r="K89" s="47" t="s">
        <v>1</v>
      </c>
      <c r="L89" s="48">
        <f t="shared" si="46"/>
        <v>0</v>
      </c>
      <c r="M89" s="49"/>
      <c r="N89" s="50" t="str">
        <f>IF(SUMIF(AP$78:AP$91,$C89,AO$78:AO$91)=0," ",SUMIF(AP$78:AP$91,$C89,AO$78:AO$91))</f>
        <v xml:space="preserve"> </v>
      </c>
      <c r="O89" s="83">
        <f t="shared" si="47"/>
        <v>0</v>
      </c>
      <c r="P89" s="52">
        <v>1</v>
      </c>
      <c r="Q89" s="53">
        <v>8</v>
      </c>
      <c r="R89" s="54">
        <f t="shared" si="48"/>
        <v>18</v>
      </c>
      <c r="S89" s="55"/>
      <c r="T89" s="56" t="str">
        <f t="shared" si="49"/>
        <v xml:space="preserve"> </v>
      </c>
      <c r="U89" s="57">
        <f t="shared" si="50"/>
        <v>0</v>
      </c>
      <c r="V89" s="58"/>
      <c r="W89" s="59" t="str">
        <f t="shared" si="51"/>
        <v xml:space="preserve"> </v>
      </c>
      <c r="X89" s="60">
        <f t="shared" si="52"/>
        <v>0</v>
      </c>
      <c r="Y89" s="61"/>
      <c r="Z89" s="62" t="str">
        <f t="shared" si="53"/>
        <v xml:space="preserve"> </v>
      </c>
      <c r="AA89" s="86">
        <f t="shared" si="54"/>
        <v>0</v>
      </c>
      <c r="AB89" s="228"/>
      <c r="AC89" s="229" t="str">
        <f t="shared" si="55"/>
        <v xml:space="preserve"> </v>
      </c>
      <c r="AD89" s="230">
        <f t="shared" si="56"/>
        <v>0</v>
      </c>
      <c r="AE89" s="39">
        <f t="shared" si="57"/>
        <v>18</v>
      </c>
      <c r="AF89" s="64">
        <f t="shared" si="58"/>
        <v>12</v>
      </c>
      <c r="AG89" s="39">
        <f t="shared" si="59"/>
        <v>18</v>
      </c>
      <c r="AH89" s="249"/>
      <c r="AI89" s="44">
        <v>12</v>
      </c>
      <c r="AJ89" s="44"/>
      <c r="AL89" s="47">
        <v>12</v>
      </c>
      <c r="AM89" s="47"/>
      <c r="AO89" s="65">
        <v>12</v>
      </c>
      <c r="AP89" s="65"/>
      <c r="AR89" s="53">
        <v>12</v>
      </c>
      <c r="AS89" s="53"/>
      <c r="AU89" s="56">
        <v>12</v>
      </c>
      <c r="AV89" s="56"/>
      <c r="AX89" s="59">
        <v>12</v>
      </c>
      <c r="AY89" s="59"/>
      <c r="BA89" s="66">
        <v>12</v>
      </c>
      <c r="BB89" s="66"/>
      <c r="BD89" s="229">
        <v>12</v>
      </c>
      <c r="BE89" s="229"/>
    </row>
    <row r="90" spans="1:57" x14ac:dyDescent="0.15">
      <c r="A90" s="38">
        <v>13</v>
      </c>
      <c r="B90" s="39">
        <f t="shared" si="44"/>
        <v>17</v>
      </c>
      <c r="C90" s="247"/>
      <c r="D90" s="237" t="s">
        <v>204</v>
      </c>
      <c r="E90" s="238" t="s">
        <v>116</v>
      </c>
      <c r="F90" s="42" t="s">
        <v>352</v>
      </c>
      <c r="G90" s="43">
        <v>1</v>
      </c>
      <c r="H90" s="44">
        <v>9</v>
      </c>
      <c r="I90" s="45">
        <f t="shared" si="45"/>
        <v>17</v>
      </c>
      <c r="J90" s="46">
        <v>1</v>
      </c>
      <c r="K90" s="47" t="s">
        <v>1</v>
      </c>
      <c r="L90" s="48">
        <f t="shared" si="46"/>
        <v>0</v>
      </c>
      <c r="M90" s="49">
        <v>0</v>
      </c>
      <c r="N90" s="50" t="str">
        <f>IF(SUMIF(AP$78:AP$91,$C90,AO$78:AO$91)=0," ",SUMIF(AP$78:AP$91,$C90,AO$78:AO$91))</f>
        <v xml:space="preserve"> </v>
      </c>
      <c r="O90" s="83">
        <f t="shared" si="47"/>
        <v>0</v>
      </c>
      <c r="P90" s="52"/>
      <c r="Q90" s="53" t="s">
        <v>1</v>
      </c>
      <c r="R90" s="54">
        <f t="shared" si="48"/>
        <v>0</v>
      </c>
      <c r="S90" s="55"/>
      <c r="T90" s="56" t="str">
        <f t="shared" si="49"/>
        <v xml:space="preserve"> </v>
      </c>
      <c r="U90" s="57">
        <f t="shared" si="50"/>
        <v>0</v>
      </c>
      <c r="V90" s="58"/>
      <c r="W90" s="59" t="str">
        <f t="shared" si="51"/>
        <v xml:space="preserve"> </v>
      </c>
      <c r="X90" s="60">
        <f t="shared" si="52"/>
        <v>0</v>
      </c>
      <c r="Y90" s="61"/>
      <c r="Z90" s="62" t="str">
        <f t="shared" si="53"/>
        <v xml:space="preserve"> </v>
      </c>
      <c r="AA90" s="86">
        <f t="shared" si="54"/>
        <v>0</v>
      </c>
      <c r="AB90" s="228"/>
      <c r="AC90" s="229" t="str">
        <f t="shared" si="55"/>
        <v xml:space="preserve"> </v>
      </c>
      <c r="AD90" s="230">
        <f t="shared" si="56"/>
        <v>0</v>
      </c>
      <c r="AE90" s="39">
        <f t="shared" si="57"/>
        <v>17</v>
      </c>
      <c r="AF90" s="64">
        <f t="shared" si="58"/>
        <v>13</v>
      </c>
      <c r="AG90" s="39">
        <f t="shared" si="59"/>
        <v>17</v>
      </c>
      <c r="AI90" s="44">
        <v>13</v>
      </c>
      <c r="AJ90" s="44"/>
      <c r="AL90" s="47">
        <v>13</v>
      </c>
      <c r="AM90" s="47"/>
      <c r="AO90" s="65">
        <v>13</v>
      </c>
      <c r="AP90" s="65"/>
      <c r="AR90" s="53">
        <v>13</v>
      </c>
      <c r="AS90" s="53"/>
      <c r="AU90" s="56">
        <v>13</v>
      </c>
      <c r="AV90" s="56"/>
      <c r="AX90" s="59">
        <v>13</v>
      </c>
      <c r="AY90" s="59"/>
      <c r="BA90" s="66">
        <v>13</v>
      </c>
      <c r="BB90" s="66"/>
      <c r="BD90" s="229">
        <v>13</v>
      </c>
      <c r="BE90" s="229"/>
    </row>
    <row r="91" spans="1:57" ht="14" thickBot="1" x14ac:dyDescent="0.2">
      <c r="A91" s="38">
        <v>14</v>
      </c>
      <c r="B91" s="39">
        <f t="shared" si="44"/>
        <v>0</v>
      </c>
      <c r="C91" s="247"/>
      <c r="D91" s="41"/>
      <c r="E91" s="42"/>
      <c r="F91" s="42"/>
      <c r="G91" s="43"/>
      <c r="H91" s="44" t="str">
        <f>IF(SUMIF(AJ$78:AJ$91,$C91,AI$78:AI$91)=0," ",SUMIF(AJ$78:AJ$91,$C91,AI$78:AI$91))</f>
        <v xml:space="preserve"> </v>
      </c>
      <c r="I91" s="45">
        <f t="shared" si="45"/>
        <v>0</v>
      </c>
      <c r="J91" s="46"/>
      <c r="K91" s="47" t="s">
        <v>1</v>
      </c>
      <c r="L91" s="48">
        <f t="shared" si="46"/>
        <v>0</v>
      </c>
      <c r="M91" s="49"/>
      <c r="N91" s="50" t="str">
        <f>IF(SUMIF(AP$78:AP$91,$C91,AO$78:AO$91)=0," ",SUMIF(AP$78:AP$91,$C91,AO$78:AO$91))</f>
        <v xml:space="preserve"> </v>
      </c>
      <c r="O91" s="83">
        <f t="shared" si="47"/>
        <v>0</v>
      </c>
      <c r="P91" s="52"/>
      <c r="Q91" s="53" t="s">
        <v>1</v>
      </c>
      <c r="R91" s="54">
        <f t="shared" si="48"/>
        <v>0</v>
      </c>
      <c r="S91" s="55"/>
      <c r="T91" s="56" t="str">
        <f t="shared" si="49"/>
        <v xml:space="preserve"> </v>
      </c>
      <c r="U91" s="57">
        <f t="shared" si="50"/>
        <v>0</v>
      </c>
      <c r="V91" s="58"/>
      <c r="W91" s="59" t="str">
        <f t="shared" si="51"/>
        <v xml:space="preserve"> </v>
      </c>
      <c r="X91" s="60">
        <f t="shared" si="52"/>
        <v>0</v>
      </c>
      <c r="Y91" s="61"/>
      <c r="Z91" s="62" t="str">
        <f t="shared" si="53"/>
        <v xml:space="preserve"> </v>
      </c>
      <c r="AA91" s="86">
        <f t="shared" si="54"/>
        <v>0</v>
      </c>
      <c r="AB91" s="228"/>
      <c r="AC91" s="229" t="str">
        <f t="shared" si="55"/>
        <v xml:space="preserve"> </v>
      </c>
      <c r="AD91" s="230">
        <f t="shared" si="56"/>
        <v>0</v>
      </c>
      <c r="AE91" s="39">
        <f t="shared" si="57"/>
        <v>0</v>
      </c>
      <c r="AF91" s="64">
        <f t="shared" si="58"/>
        <v>14</v>
      </c>
      <c r="AG91" s="39">
        <f t="shared" si="59"/>
        <v>0</v>
      </c>
      <c r="AI91" s="44">
        <v>14</v>
      </c>
      <c r="AJ91" s="44"/>
      <c r="AL91" s="47">
        <v>14</v>
      </c>
      <c r="AM91" s="47"/>
      <c r="AO91" s="65">
        <v>14</v>
      </c>
      <c r="AP91" s="65"/>
      <c r="AR91" s="53">
        <v>14</v>
      </c>
      <c r="AS91" s="53"/>
      <c r="AU91" s="56">
        <v>14</v>
      </c>
      <c r="AV91" s="56"/>
      <c r="AX91" s="59">
        <v>14</v>
      </c>
      <c r="AY91" s="59"/>
      <c r="BA91" s="66">
        <v>14</v>
      </c>
      <c r="BB91" s="66"/>
      <c r="BD91" s="229">
        <v>14</v>
      </c>
      <c r="BE91" s="229"/>
    </row>
    <row r="92" spans="1:57" x14ac:dyDescent="0.15">
      <c r="B92" s="73">
        <f t="shared" si="44"/>
        <v>0</v>
      </c>
      <c r="H92" s="74" t="str">
        <f>IF(SUMIF(AJ$78:AJ$91,$C92,AI$78:AI$91)=0," ",SUMIF(AJ$78:AJ$91,$C92,AI$78:AI$91))</f>
        <v xml:space="preserve"> </v>
      </c>
      <c r="I92" s="74">
        <f t="shared" si="45"/>
        <v>0</v>
      </c>
      <c r="K92" s="74" t="str">
        <f>IF(SUMIF(AM$78:AM$91,$C92,AL$78:AL$91)=0," ",SUMIF(AM$78:AM$91,$C92,AL$78:AL$91))</f>
        <v xml:space="preserve"> </v>
      </c>
      <c r="L92" s="74">
        <f t="shared" si="46"/>
        <v>0</v>
      </c>
      <c r="M92" s="75"/>
      <c r="N92" s="70" t="str">
        <f t="shared" ref="N92" si="60">IF(SUMIF(AP$78:AP$91,$C92,AO$78:AO$91)=0," ",SUMIF(AP$78:AP$91,$C92,AO$78:AO$91))</f>
        <v xml:space="preserve"> </v>
      </c>
      <c r="O92" s="74">
        <f t="shared" si="47"/>
        <v>0</v>
      </c>
      <c r="P92" s="75"/>
      <c r="Q92" s="70" t="str">
        <f>IF(SUMIF(AS$78:AS$91,$C92,AR$78:AR$91)=0," ",SUMIF(AS$78:AS$91,$C92,AR$78:AR$91))</f>
        <v xml:space="preserve"> </v>
      </c>
      <c r="R92" s="74">
        <f t="shared" si="48"/>
        <v>0</v>
      </c>
      <c r="S92" s="75"/>
      <c r="T92" s="70" t="str">
        <f t="shared" ref="T92" si="61">IF(SUMIF(AV$78:AV$91,$C92,AU$78:AU$91)=0," ",SUMIF(AV$78:AV$91,$C92,AU$78:AU$91))</f>
        <v xml:space="preserve"> </v>
      </c>
      <c r="U92" s="74">
        <f t="shared" si="50"/>
        <v>0</v>
      </c>
      <c r="V92" s="75"/>
      <c r="W92" s="74" t="str">
        <f>IF(SUMIF(AY$11:AY$79,$C92,AX$11:AX$79)=0," ",SUMIF(AY$11:AY$79,$C92,AX$11:AX$79))</f>
        <v xml:space="preserve"> </v>
      </c>
      <c r="X92" s="74">
        <f t="shared" si="52"/>
        <v>0</v>
      </c>
      <c r="Y92" s="75"/>
      <c r="Z92" s="74" t="str">
        <f>IF(SUMIF(BB$11:BB$79,$C92,BA$11:BA$79)=0," ",SUMIF(BB$11:BB$79,$C92,BA$11:BA$79))</f>
        <v xml:space="preserve"> </v>
      </c>
      <c r="AA92" s="74">
        <f t="shared" si="54"/>
        <v>0</v>
      </c>
      <c r="AB92" s="75"/>
      <c r="AC92" s="74" t="str">
        <f>IF(SUMIF(BE$11:BE$79,$C92,BD$11:BD$79)=0," ",SUMIF(BE$11:BE$79,$C92,BD$11:BD$79))</f>
        <v xml:space="preserve"> </v>
      </c>
      <c r="AD92" s="74">
        <f t="shared" si="56"/>
        <v>0</v>
      </c>
      <c r="AE92" s="73">
        <f t="shared" ref="AE92" si="62">I92+L92+O92+R92+U92+X92+AA92+AD92</f>
        <v>0</v>
      </c>
      <c r="AG92" s="71">
        <f t="shared" ref="AG92" si="63">AE92-MIN(I92,L92,O92,R92,U92,X92,AA92,AD92)</f>
        <v>0</v>
      </c>
    </row>
    <row r="96" spans="1:57" ht="20" x14ac:dyDescent="0.2">
      <c r="B96" t="s">
        <v>0</v>
      </c>
      <c r="T96" t="s">
        <v>0</v>
      </c>
    </row>
    <row r="98" spans="3:48" x14ac:dyDescent="0.15">
      <c r="D98" s="10" t="s">
        <v>364</v>
      </c>
      <c r="U98" s="10" t="s">
        <v>364</v>
      </c>
    </row>
    <row r="99" spans="3:48" ht="14" x14ac:dyDescent="0.15">
      <c r="D99" s="4" t="s">
        <v>91</v>
      </c>
      <c r="E99" s="5" t="s">
        <v>139</v>
      </c>
      <c r="U99" s="88" t="s">
        <v>205</v>
      </c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277"/>
      <c r="AG99" s="277"/>
      <c r="AH99" s="5" t="s">
        <v>139</v>
      </c>
    </row>
    <row r="100" spans="3:48" ht="14" x14ac:dyDescent="0.15">
      <c r="D100" s="4" t="s">
        <v>206</v>
      </c>
      <c r="U100" s="88" t="s">
        <v>207</v>
      </c>
      <c r="V100" s="89"/>
      <c r="W100" s="89"/>
      <c r="X100" s="89"/>
      <c r="Y100" s="318" t="s">
        <v>208</v>
      </c>
      <c r="Z100" s="318"/>
      <c r="AA100" s="318"/>
      <c r="AB100" s="89"/>
      <c r="AC100" s="89"/>
      <c r="AD100" s="89"/>
      <c r="AE100" s="89"/>
      <c r="AV100" s="5"/>
    </row>
    <row r="105" spans="3:48" ht="14" thickBot="1" x14ac:dyDescent="0.2">
      <c r="C105" s="13" t="s">
        <v>27</v>
      </c>
      <c r="D105" s="13" t="s">
        <v>28</v>
      </c>
      <c r="E105" s="13" t="s">
        <v>29</v>
      </c>
      <c r="F105" s="13" t="s">
        <v>30</v>
      </c>
      <c r="G105" s="278" t="s">
        <v>87</v>
      </c>
      <c r="H105" s="278"/>
      <c r="I105" s="278"/>
      <c r="J105" s="278" t="s">
        <v>88</v>
      </c>
      <c r="K105" s="278"/>
      <c r="L105" s="278"/>
      <c r="M105" s="278"/>
      <c r="N105" s="278"/>
      <c r="S105" s="278" t="s">
        <v>27</v>
      </c>
      <c r="T105" s="278"/>
      <c r="U105" s="279" t="s">
        <v>28</v>
      </c>
      <c r="V105" s="279"/>
      <c r="W105" s="279"/>
      <c r="X105" s="279"/>
      <c r="Y105" s="279"/>
      <c r="Z105" s="279"/>
      <c r="AA105" s="279"/>
      <c r="AB105" s="279"/>
      <c r="AC105" s="279"/>
      <c r="AD105" s="278" t="s">
        <v>89</v>
      </c>
      <c r="AE105" s="278"/>
      <c r="AF105" s="278"/>
      <c r="AG105" s="280" t="s">
        <v>30</v>
      </c>
      <c r="AH105" s="280"/>
      <c r="AI105" s="278" t="s">
        <v>90</v>
      </c>
      <c r="AJ105" s="278"/>
      <c r="AK105" s="278"/>
      <c r="AL105" s="278" t="s">
        <v>138</v>
      </c>
      <c r="AM105" s="278"/>
      <c r="AN105" s="278"/>
      <c r="AO105" s="278"/>
      <c r="AP105" s="278"/>
    </row>
    <row r="106" spans="3:48" ht="22" customHeight="1" thickBot="1" x14ac:dyDescent="0.2">
      <c r="C106" s="247">
        <f t="shared" ref="C106:C153" si="64">C11</f>
        <v>201</v>
      </c>
      <c r="D106" s="41" t="str">
        <f t="shared" ref="D106:D153" si="65">IF(C11&gt;0,D11,"  ")</f>
        <v>FABRE alan</v>
      </c>
      <c r="E106" s="42" t="str">
        <f t="shared" ref="E106:E153" si="66">IF(C11&gt;0,E11,"  ")</f>
        <v>UCFM</v>
      </c>
      <c r="F106" s="42" t="str">
        <f t="shared" ref="F106:F153" si="67">IF(C11&gt;0,F11,"  ")</f>
        <v>UFO95</v>
      </c>
      <c r="G106" s="91"/>
      <c r="H106" s="72"/>
      <c r="I106" s="92"/>
      <c r="J106" s="93"/>
      <c r="K106" s="94"/>
      <c r="L106" s="94"/>
      <c r="M106" s="94"/>
      <c r="N106" s="95"/>
      <c r="S106" s="314">
        <f t="shared" ref="S106:S114" si="68">C78</f>
        <v>282</v>
      </c>
      <c r="T106" s="314"/>
      <c r="U106" s="272" t="str">
        <f t="shared" ref="U106:U117" si="69">IF(C78&gt;0,D78," ")</f>
        <v>USSEGLIO Lisa</v>
      </c>
      <c r="V106" s="272"/>
      <c r="W106" s="272"/>
      <c r="X106" s="272"/>
      <c r="Y106" s="272"/>
      <c r="Z106" s="272"/>
      <c r="AA106" s="272"/>
      <c r="AB106" s="272"/>
      <c r="AC106" s="272"/>
      <c r="AD106" s="315" t="str">
        <f t="shared" ref="AD106:AD114" si="70">IF(C78&gt;0,E78," ")</f>
        <v>BEAUVAIS TC</v>
      </c>
      <c r="AE106" s="315"/>
      <c r="AF106" s="315"/>
      <c r="AG106" s="315" t="str">
        <f t="shared" ref="AG106:AG114" si="71">IF(C78&gt;0,F78," ")</f>
        <v>UFO60</v>
      </c>
      <c r="AH106" s="315"/>
      <c r="AI106" s="96"/>
      <c r="AJ106" s="97"/>
      <c r="AK106" s="98"/>
      <c r="AL106" s="134"/>
      <c r="AM106" s="137"/>
      <c r="AN106" s="137"/>
      <c r="AO106" s="137"/>
      <c r="AP106" s="138"/>
    </row>
    <row r="107" spans="3:48" ht="22" customHeight="1" thickBot="1" x14ac:dyDescent="0.2">
      <c r="C107" s="255">
        <f t="shared" si="64"/>
        <v>202</v>
      </c>
      <c r="D107" s="41" t="str">
        <f t="shared" si="65"/>
        <v>LONDONO Eddy</v>
      </c>
      <c r="E107" s="42" t="str">
        <f t="shared" si="66"/>
        <v>LA HARDE</v>
      </c>
      <c r="F107" s="42" t="str">
        <f t="shared" si="67"/>
        <v>UFO95</v>
      </c>
      <c r="G107" s="99"/>
      <c r="H107" s="100"/>
      <c r="I107" s="101"/>
      <c r="J107" s="93"/>
      <c r="K107" s="94"/>
      <c r="L107" s="94"/>
      <c r="M107" s="94"/>
      <c r="N107" s="95"/>
      <c r="S107" s="314">
        <f t="shared" si="68"/>
        <v>287</v>
      </c>
      <c r="T107" s="314"/>
      <c r="U107" s="272" t="str">
        <f t="shared" si="69"/>
        <v>CRINON-MONTIGNY Lisa</v>
      </c>
      <c r="V107" s="272"/>
      <c r="W107" s="272"/>
      <c r="X107" s="272"/>
      <c r="Y107" s="272"/>
      <c r="Z107" s="272"/>
      <c r="AA107" s="272"/>
      <c r="AB107" s="272"/>
      <c r="AC107" s="272"/>
      <c r="AD107" s="315" t="str">
        <f t="shared" si="70"/>
        <v>LA HARDE</v>
      </c>
      <c r="AE107" s="315"/>
      <c r="AF107" s="315"/>
      <c r="AG107" s="315" t="str">
        <f t="shared" si="71"/>
        <v>UFO95</v>
      </c>
      <c r="AH107" s="315"/>
      <c r="AI107" s="102"/>
      <c r="AJ107" s="100"/>
      <c r="AK107" s="101"/>
      <c r="AL107" s="107"/>
      <c r="AP107" s="104"/>
    </row>
    <row r="108" spans="3:48" ht="22" customHeight="1" thickBot="1" x14ac:dyDescent="0.2">
      <c r="C108" s="255">
        <f t="shared" si="64"/>
        <v>206</v>
      </c>
      <c r="D108" s="41" t="str">
        <f t="shared" si="65"/>
        <v>VAUCHELLES Lubin</v>
      </c>
      <c r="E108" s="42" t="str">
        <f t="shared" si="66"/>
        <v>NL</v>
      </c>
      <c r="F108" s="42" t="str">
        <f t="shared" si="67"/>
        <v>NL</v>
      </c>
      <c r="G108" s="262"/>
      <c r="H108" s="256"/>
      <c r="I108" s="106"/>
      <c r="J108" s="93"/>
      <c r="K108" s="94"/>
      <c r="L108" s="94"/>
      <c r="M108" s="94"/>
      <c r="N108" s="95"/>
      <c r="S108" s="314">
        <f t="shared" si="68"/>
        <v>283</v>
      </c>
      <c r="T108" s="314"/>
      <c r="U108" s="272" t="str">
        <f t="shared" si="69"/>
        <v>BOURSON Lise</v>
      </c>
      <c r="V108" s="272"/>
      <c r="W108" s="272"/>
      <c r="X108" s="272"/>
      <c r="Y108" s="272"/>
      <c r="Z108" s="272"/>
      <c r="AA108" s="272"/>
      <c r="AB108" s="272"/>
      <c r="AC108" s="272"/>
      <c r="AD108" s="315" t="str">
        <f t="shared" si="70"/>
        <v>OCVO</v>
      </c>
      <c r="AE108" s="315"/>
      <c r="AF108" s="315"/>
      <c r="AG108" s="315" t="str">
        <f t="shared" si="71"/>
        <v>UFO95</v>
      </c>
      <c r="AH108" s="315"/>
      <c r="AI108" s="102"/>
      <c r="AJ108" s="100"/>
      <c r="AK108" s="101"/>
      <c r="AL108" s="103"/>
      <c r="AM108" s="108"/>
      <c r="AN108" s="108"/>
      <c r="AO108" s="108"/>
      <c r="AP108" s="109"/>
    </row>
    <row r="109" spans="3:48" ht="22" customHeight="1" thickBot="1" x14ac:dyDescent="0.2">
      <c r="C109" s="255">
        <f t="shared" si="64"/>
        <v>203</v>
      </c>
      <c r="D109" s="41" t="str">
        <f t="shared" si="65"/>
        <v>HAUSCHILDT Linus</v>
      </c>
      <c r="E109" s="42" t="str">
        <f t="shared" si="66"/>
        <v>CLOCA CYCLE</v>
      </c>
      <c r="F109" s="42" t="str">
        <f t="shared" si="67"/>
        <v>UFO78</v>
      </c>
      <c r="G109" s="99"/>
      <c r="H109" s="100"/>
      <c r="I109" s="101"/>
      <c r="J109" s="93"/>
      <c r="K109" s="94"/>
      <c r="L109" s="94"/>
      <c r="M109" s="94"/>
      <c r="N109" s="95"/>
      <c r="S109" s="314">
        <f t="shared" si="68"/>
        <v>285</v>
      </c>
      <c r="T109" s="314"/>
      <c r="U109" s="272" t="str">
        <f t="shared" si="69"/>
        <v>DUBOIS Aline</v>
      </c>
      <c r="V109" s="272"/>
      <c r="W109" s="272"/>
      <c r="X109" s="272"/>
      <c r="Y109" s="272"/>
      <c r="Z109" s="272"/>
      <c r="AA109" s="272"/>
      <c r="AB109" s="272"/>
      <c r="AC109" s="272"/>
      <c r="AD109" s="315" t="str">
        <f t="shared" si="70"/>
        <v>AC MARINES</v>
      </c>
      <c r="AE109" s="315"/>
      <c r="AF109" s="315"/>
      <c r="AG109" s="315" t="str">
        <f t="shared" si="71"/>
        <v>UFO95</v>
      </c>
      <c r="AH109" s="315"/>
      <c r="AI109" s="110"/>
      <c r="AJ109" s="100"/>
      <c r="AK109" s="101"/>
      <c r="AL109" s="107"/>
      <c r="AP109" s="104"/>
    </row>
    <row r="110" spans="3:48" ht="22" customHeight="1" thickBot="1" x14ac:dyDescent="0.2">
      <c r="C110" s="255">
        <f t="shared" si="64"/>
        <v>207</v>
      </c>
      <c r="D110" s="41" t="str">
        <f t="shared" si="65"/>
        <v>PAYRASTRE Paul</v>
      </c>
      <c r="E110" s="42" t="str">
        <f t="shared" si="66"/>
        <v>SANGLIERS VEXIN</v>
      </c>
      <c r="F110" s="42" t="str">
        <f t="shared" si="67"/>
        <v>UFO95</v>
      </c>
      <c r="G110" s="99"/>
      <c r="H110" s="100"/>
      <c r="I110" s="101"/>
      <c r="J110" s="93"/>
      <c r="K110" s="94"/>
      <c r="L110" s="94"/>
      <c r="M110" s="94"/>
      <c r="N110" s="95"/>
      <c r="S110" s="314">
        <f t="shared" si="68"/>
        <v>281</v>
      </c>
      <c r="T110" s="314"/>
      <c r="U110" s="272" t="str">
        <f t="shared" si="69"/>
        <v>PLAIRE Kellyane</v>
      </c>
      <c r="V110" s="272"/>
      <c r="W110" s="272"/>
      <c r="X110" s="272"/>
      <c r="Y110" s="272"/>
      <c r="Z110" s="272"/>
      <c r="AA110" s="272"/>
      <c r="AB110" s="272"/>
      <c r="AC110" s="272"/>
      <c r="AD110" s="315" t="str">
        <f t="shared" si="70"/>
        <v>AC MARINES</v>
      </c>
      <c r="AE110" s="315"/>
      <c r="AF110" s="315"/>
      <c r="AG110" s="315" t="str">
        <f t="shared" si="71"/>
        <v>UFO95</v>
      </c>
      <c r="AH110" s="315"/>
      <c r="AI110" s="110"/>
      <c r="AJ110" s="100"/>
      <c r="AK110" s="101"/>
      <c r="AL110" s="103"/>
      <c r="AM110" s="108"/>
      <c r="AN110" s="108"/>
      <c r="AO110" s="108"/>
      <c r="AP110" s="109"/>
    </row>
    <row r="111" spans="3:48" ht="22" customHeight="1" thickBot="1" x14ac:dyDescent="0.2">
      <c r="C111" s="255">
        <f t="shared" si="64"/>
        <v>223</v>
      </c>
      <c r="D111" s="41" t="str">
        <f t="shared" si="65"/>
        <v>FAREY Malo</v>
      </c>
      <c r="E111" s="42" t="str">
        <f t="shared" si="66"/>
        <v>UCFM</v>
      </c>
      <c r="F111" s="42" t="str">
        <f t="shared" si="67"/>
        <v>UFO95</v>
      </c>
      <c r="G111" s="105"/>
      <c r="H111" s="73"/>
      <c r="I111" s="106"/>
      <c r="J111" s="93"/>
      <c r="K111" s="94"/>
      <c r="L111" s="94"/>
      <c r="M111" s="94"/>
      <c r="N111" s="95"/>
      <c r="S111" s="314">
        <f t="shared" si="68"/>
        <v>280</v>
      </c>
      <c r="T111" s="314"/>
      <c r="U111" s="272" t="str">
        <f t="shared" si="69"/>
        <v>DUMONT ANTONISSEN Lilly</v>
      </c>
      <c r="V111" s="272"/>
      <c r="W111" s="272"/>
      <c r="X111" s="272"/>
      <c r="Y111" s="272"/>
      <c r="Z111" s="272"/>
      <c r="AA111" s="272"/>
      <c r="AB111" s="272"/>
      <c r="AC111" s="272"/>
      <c r="AD111" s="315" t="str">
        <f t="shared" si="70"/>
        <v>AC MARINES</v>
      </c>
      <c r="AE111" s="315"/>
      <c r="AF111" s="315"/>
      <c r="AG111" s="315" t="str">
        <f t="shared" si="71"/>
        <v>UFO95</v>
      </c>
      <c r="AH111" s="315"/>
      <c r="AI111" s="110"/>
      <c r="AJ111" s="100"/>
      <c r="AK111" s="101"/>
      <c r="AL111" s="107"/>
      <c r="AM111" s="108"/>
      <c r="AN111" s="108"/>
      <c r="AO111" s="108"/>
      <c r="AP111" s="109"/>
    </row>
    <row r="112" spans="3:48" ht="22" customHeight="1" thickBot="1" x14ac:dyDescent="0.2">
      <c r="C112" s="255">
        <f t="shared" si="64"/>
        <v>224</v>
      </c>
      <c r="D112" s="41" t="str">
        <f t="shared" si="65"/>
        <v>TRICLIN DELAMARE Ethan</v>
      </c>
      <c r="E112" s="42" t="str">
        <f t="shared" si="66"/>
        <v>NL</v>
      </c>
      <c r="F112" s="42" t="str">
        <f t="shared" si="67"/>
        <v>NL</v>
      </c>
      <c r="G112" s="99"/>
      <c r="H112" s="100"/>
      <c r="I112" s="101"/>
      <c r="J112" s="93"/>
      <c r="K112" s="94"/>
      <c r="L112" s="94"/>
      <c r="M112" s="94"/>
      <c r="N112" s="95"/>
      <c r="S112" s="314">
        <f t="shared" si="68"/>
        <v>286</v>
      </c>
      <c r="T112" s="314"/>
      <c r="U112" s="272" t="str">
        <f t="shared" si="69"/>
        <v>CARPENTIER Jade</v>
      </c>
      <c r="V112" s="272"/>
      <c r="W112" s="272"/>
      <c r="X112" s="272"/>
      <c r="Y112" s="272"/>
      <c r="Z112" s="272"/>
      <c r="AA112" s="272"/>
      <c r="AB112" s="272"/>
      <c r="AC112" s="272"/>
      <c r="AD112" s="315" t="str">
        <f t="shared" si="70"/>
        <v>AC MARINES</v>
      </c>
      <c r="AE112" s="315"/>
      <c r="AF112" s="315"/>
      <c r="AG112" s="315" t="str">
        <f t="shared" si="71"/>
        <v>UFO95</v>
      </c>
      <c r="AH112" s="315"/>
      <c r="AI112" s="110"/>
      <c r="AJ112" s="100"/>
      <c r="AK112" s="101"/>
      <c r="AL112" s="107"/>
      <c r="AP112" s="104"/>
    </row>
    <row r="113" spans="3:42" ht="22" customHeight="1" thickBot="1" x14ac:dyDescent="0.2">
      <c r="C113" s="255">
        <f t="shared" si="64"/>
        <v>208</v>
      </c>
      <c r="D113" s="41" t="str">
        <f t="shared" si="65"/>
        <v>CARER CONSTANTINO Lucas</v>
      </c>
      <c r="E113" s="42" t="str">
        <f t="shared" si="66"/>
        <v>AC MARINES</v>
      </c>
      <c r="F113" s="42" t="str">
        <f t="shared" si="67"/>
        <v>UFO95</v>
      </c>
      <c r="G113" s="105"/>
      <c r="H113" s="73"/>
      <c r="I113" s="106"/>
      <c r="J113" s="93"/>
      <c r="K113" s="94"/>
      <c r="L113" s="94"/>
      <c r="M113" s="94"/>
      <c r="N113" s="95"/>
      <c r="S113" s="314">
        <f t="shared" si="68"/>
        <v>284</v>
      </c>
      <c r="T113" s="314"/>
      <c r="U113" s="272" t="str">
        <f t="shared" si="69"/>
        <v>DI MASCIO Roma</v>
      </c>
      <c r="V113" s="272"/>
      <c r="W113" s="272"/>
      <c r="X113" s="272"/>
      <c r="Y113" s="272"/>
      <c r="Z113" s="272"/>
      <c r="AA113" s="272"/>
      <c r="AB113" s="272"/>
      <c r="AC113" s="272"/>
      <c r="AD113" s="315" t="str">
        <f t="shared" si="70"/>
        <v>AC MARINES</v>
      </c>
      <c r="AE113" s="315"/>
      <c r="AF113" s="315"/>
      <c r="AG113" s="315" t="str">
        <f t="shared" si="71"/>
        <v>UFO95</v>
      </c>
      <c r="AH113" s="315"/>
      <c r="AI113" s="110"/>
      <c r="AJ113" s="100"/>
      <c r="AK113" s="101"/>
      <c r="AL113" s="103"/>
      <c r="AM113" s="108"/>
      <c r="AN113" s="108"/>
      <c r="AO113" s="108"/>
      <c r="AP113" s="109"/>
    </row>
    <row r="114" spans="3:42" ht="22" customHeight="1" thickBot="1" x14ac:dyDescent="0.2">
      <c r="C114" s="255">
        <f t="shared" si="64"/>
        <v>212</v>
      </c>
      <c r="D114" s="41" t="str">
        <f t="shared" si="65"/>
        <v>LAFLEUR Nathan</v>
      </c>
      <c r="E114" s="42" t="str">
        <f t="shared" si="66"/>
        <v>UCVE ETRPAGNY</v>
      </c>
      <c r="F114" s="42" t="str">
        <f t="shared" si="67"/>
        <v>UFO27</v>
      </c>
      <c r="G114" s="99"/>
      <c r="H114" s="100"/>
      <c r="I114" s="101"/>
      <c r="J114" s="93"/>
      <c r="K114" s="94"/>
      <c r="L114" s="94"/>
      <c r="M114" s="94"/>
      <c r="N114" s="95"/>
      <c r="S114" s="314">
        <f t="shared" si="68"/>
        <v>0</v>
      </c>
      <c r="T114" s="314"/>
      <c r="U114" s="272" t="str">
        <f t="shared" si="69"/>
        <v xml:space="preserve"> </v>
      </c>
      <c r="V114" s="272"/>
      <c r="W114" s="272"/>
      <c r="X114" s="272"/>
      <c r="Y114" s="272"/>
      <c r="Z114" s="272"/>
      <c r="AA114" s="272"/>
      <c r="AB114" s="272"/>
      <c r="AC114" s="272"/>
      <c r="AD114" s="315" t="str">
        <f t="shared" si="70"/>
        <v xml:space="preserve"> </v>
      </c>
      <c r="AE114" s="315"/>
      <c r="AF114" s="315"/>
      <c r="AG114" s="315" t="str">
        <f t="shared" si="71"/>
        <v xml:space="preserve"> </v>
      </c>
      <c r="AH114" s="315"/>
      <c r="AI114" s="110"/>
      <c r="AJ114" s="100"/>
      <c r="AK114" s="101"/>
      <c r="AL114" s="107"/>
      <c r="AP114" s="104"/>
    </row>
    <row r="115" spans="3:42" ht="22" customHeight="1" thickBot="1" x14ac:dyDescent="0.2">
      <c r="C115" s="255">
        <f t="shared" si="64"/>
        <v>209</v>
      </c>
      <c r="D115" s="41" t="str">
        <f t="shared" si="65"/>
        <v>KAIQUE Maxence</v>
      </c>
      <c r="E115" s="42" t="str">
        <f t="shared" si="66"/>
        <v xml:space="preserve"> AC MARINES</v>
      </c>
      <c r="F115" s="42" t="str">
        <f t="shared" si="67"/>
        <v>UFO95</v>
      </c>
      <c r="G115" s="105"/>
      <c r="H115" s="73"/>
      <c r="I115" s="106"/>
      <c r="J115" s="93"/>
      <c r="K115" s="94"/>
      <c r="L115" s="94"/>
      <c r="M115" s="94"/>
      <c r="N115" s="95"/>
      <c r="S115" s="314">
        <f>C87</f>
        <v>0</v>
      </c>
      <c r="T115" s="314"/>
      <c r="U115" s="272" t="str">
        <f t="shared" si="69"/>
        <v xml:space="preserve"> </v>
      </c>
      <c r="V115" s="272"/>
      <c r="W115" s="272"/>
      <c r="X115" s="272"/>
      <c r="Y115" s="272"/>
      <c r="Z115" s="272"/>
      <c r="AA115" s="272"/>
      <c r="AB115" s="272"/>
      <c r="AC115" s="272"/>
      <c r="AD115" s="315" t="str">
        <f>IF(C87&gt;0,E87," ")</f>
        <v xml:space="preserve"> </v>
      </c>
      <c r="AE115" s="315"/>
      <c r="AF115" s="315"/>
      <c r="AG115" s="315" t="str">
        <f>IF(C87&gt;0,F87," ")</f>
        <v xml:space="preserve"> </v>
      </c>
      <c r="AH115" s="315"/>
      <c r="AI115" s="110"/>
      <c r="AJ115" s="100"/>
      <c r="AK115" s="101"/>
      <c r="AL115" s="103"/>
      <c r="AM115" s="108"/>
      <c r="AN115" s="108"/>
      <c r="AO115" s="108"/>
      <c r="AP115" s="109"/>
    </row>
    <row r="116" spans="3:42" ht="22" customHeight="1" thickBot="1" x14ac:dyDescent="0.2">
      <c r="C116" s="255">
        <f t="shared" si="64"/>
        <v>213</v>
      </c>
      <c r="D116" s="41" t="str">
        <f t="shared" si="65"/>
        <v>EL FASSI Sami</v>
      </c>
      <c r="E116" s="42" t="str">
        <f t="shared" si="66"/>
        <v>LA HARDE</v>
      </c>
      <c r="F116" s="42" t="str">
        <f t="shared" si="67"/>
        <v>UFO95</v>
      </c>
      <c r="G116" s="99"/>
      <c r="H116" s="100"/>
      <c r="I116" s="101"/>
      <c r="J116" s="93"/>
      <c r="K116" s="94"/>
      <c r="L116" s="94"/>
      <c r="M116" s="94"/>
      <c r="N116" s="95"/>
      <c r="S116" s="314">
        <f>C88</f>
        <v>0</v>
      </c>
      <c r="T116" s="314"/>
      <c r="U116" s="272" t="str">
        <f t="shared" si="69"/>
        <v xml:space="preserve"> </v>
      </c>
      <c r="V116" s="272"/>
      <c r="W116" s="272"/>
      <c r="X116" s="272"/>
      <c r="Y116" s="272"/>
      <c r="Z116" s="272"/>
      <c r="AA116" s="272"/>
      <c r="AB116" s="272"/>
      <c r="AC116" s="272"/>
      <c r="AD116" s="315" t="str">
        <f>IF(C88&gt;0,E88," ")</f>
        <v xml:space="preserve"> </v>
      </c>
      <c r="AE116" s="315"/>
      <c r="AF116" s="315"/>
      <c r="AG116" s="315" t="str">
        <f>IF(C88&gt;0,F88," ")</f>
        <v xml:space="preserve"> </v>
      </c>
      <c r="AH116" s="315"/>
      <c r="AI116" s="110"/>
      <c r="AJ116" s="100"/>
      <c r="AK116" s="101"/>
      <c r="AL116" s="107"/>
      <c r="AM116" s="108"/>
      <c r="AN116" s="108"/>
      <c r="AO116" s="108"/>
      <c r="AP116" s="109"/>
    </row>
    <row r="117" spans="3:42" ht="22" customHeight="1" thickBot="1" x14ac:dyDescent="0.2">
      <c r="C117" s="255">
        <f t="shared" si="64"/>
        <v>229</v>
      </c>
      <c r="D117" s="41" t="str">
        <f t="shared" si="65"/>
        <v>CHAILLOU Gabin</v>
      </c>
      <c r="E117" s="42" t="str">
        <f t="shared" si="66"/>
        <v>LA HARDE</v>
      </c>
      <c r="F117" s="42" t="str">
        <f t="shared" si="67"/>
        <v>UFO95</v>
      </c>
      <c r="G117" s="105"/>
      <c r="H117" s="73"/>
      <c r="I117" s="106"/>
      <c r="J117" s="93"/>
      <c r="K117" s="94"/>
      <c r="L117" s="94"/>
      <c r="M117" s="94"/>
      <c r="N117" s="95"/>
      <c r="S117" s="314">
        <f>C89</f>
        <v>0</v>
      </c>
      <c r="T117" s="314"/>
      <c r="U117" s="272" t="str">
        <f t="shared" si="69"/>
        <v xml:space="preserve"> </v>
      </c>
      <c r="V117" s="272"/>
      <c r="W117" s="272"/>
      <c r="X117" s="272"/>
      <c r="Y117" s="272"/>
      <c r="Z117" s="272"/>
      <c r="AA117" s="272"/>
      <c r="AB117" s="272"/>
      <c r="AC117" s="272"/>
      <c r="AD117" s="315" t="str">
        <f>IF(C89&gt;0,E89," ")</f>
        <v xml:space="preserve"> </v>
      </c>
      <c r="AE117" s="315"/>
      <c r="AF117" s="315"/>
      <c r="AG117" s="315" t="str">
        <f>IF(C89&gt;0,F89," ")</f>
        <v xml:space="preserve"> </v>
      </c>
      <c r="AH117" s="315"/>
      <c r="AI117" s="110"/>
      <c r="AJ117" s="100"/>
      <c r="AK117" s="101"/>
      <c r="AL117" s="107"/>
      <c r="AP117" s="104"/>
    </row>
    <row r="118" spans="3:42" ht="22" customHeight="1" thickBot="1" x14ac:dyDescent="0.2">
      <c r="C118" s="255">
        <f t="shared" si="64"/>
        <v>210</v>
      </c>
      <c r="D118" s="41" t="str">
        <f t="shared" si="65"/>
        <v xml:space="preserve">MENNAI Sacha </v>
      </c>
      <c r="E118" s="42" t="str">
        <f t="shared" si="66"/>
        <v>SANGLIERS VEXIN</v>
      </c>
      <c r="F118" s="42" t="str">
        <f t="shared" si="67"/>
        <v>UFO95</v>
      </c>
      <c r="G118" s="99"/>
      <c r="H118" s="100"/>
      <c r="I118" s="101"/>
      <c r="J118" s="93"/>
      <c r="K118" s="94"/>
      <c r="L118" s="94"/>
      <c r="M118" s="94"/>
      <c r="N118" s="95"/>
      <c r="S118" s="314">
        <f>C90</f>
        <v>0</v>
      </c>
      <c r="T118" s="314"/>
      <c r="U118" s="272" t="str">
        <f>IF(C90&gt;0,D90," ")</f>
        <v xml:space="preserve"> </v>
      </c>
      <c r="V118" s="272"/>
      <c r="W118" s="272"/>
      <c r="X118" s="272"/>
      <c r="Y118" s="272"/>
      <c r="Z118" s="272"/>
      <c r="AA118" s="272"/>
      <c r="AB118" s="272"/>
      <c r="AC118" s="272"/>
      <c r="AD118" s="315" t="str">
        <f>IF(C90&gt;0,E90," ")</f>
        <v xml:space="preserve"> </v>
      </c>
      <c r="AE118" s="315"/>
      <c r="AF118" s="315"/>
      <c r="AG118" s="315" t="str">
        <f>IF(C90&gt;0,F90," ")</f>
        <v xml:space="preserve"> </v>
      </c>
      <c r="AH118" s="315"/>
      <c r="AI118" s="110"/>
      <c r="AJ118" s="100"/>
      <c r="AK118" s="101"/>
      <c r="AL118" s="103"/>
      <c r="AM118" s="108"/>
      <c r="AN118" s="108"/>
      <c r="AO118" s="108"/>
      <c r="AP118" s="109"/>
    </row>
    <row r="119" spans="3:42" ht="22" customHeight="1" thickBot="1" x14ac:dyDescent="0.2">
      <c r="C119" s="255">
        <f t="shared" si="64"/>
        <v>205</v>
      </c>
      <c r="D119" s="41" t="str">
        <f t="shared" si="65"/>
        <v>LONDONO Dyland</v>
      </c>
      <c r="E119" s="42" t="str">
        <f t="shared" si="66"/>
        <v>LA HARDE</v>
      </c>
      <c r="F119" s="42" t="str">
        <f t="shared" si="67"/>
        <v>UFO95</v>
      </c>
      <c r="G119" s="105"/>
      <c r="H119" s="73"/>
      <c r="I119" s="106"/>
      <c r="J119" s="93"/>
      <c r="K119" s="94"/>
      <c r="L119" s="94"/>
      <c r="M119" s="94"/>
      <c r="N119" s="95"/>
      <c r="S119" s="314">
        <f>C91</f>
        <v>0</v>
      </c>
      <c r="T119" s="314"/>
      <c r="U119" s="272" t="str">
        <f>IF(C91&gt;0,D91," ")</f>
        <v xml:space="preserve"> </v>
      </c>
      <c r="V119" s="272"/>
      <c r="W119" s="272"/>
      <c r="X119" s="272"/>
      <c r="Y119" s="272"/>
      <c r="Z119" s="272"/>
      <c r="AA119" s="272"/>
      <c r="AB119" s="272"/>
      <c r="AC119" s="272"/>
      <c r="AD119" s="315" t="str">
        <f>IF(C91&gt;0,E91," ")</f>
        <v xml:space="preserve"> </v>
      </c>
      <c r="AE119" s="315"/>
      <c r="AF119" s="315"/>
      <c r="AG119" s="315" t="str">
        <f>IF(C91&gt;0,F91," ")</f>
        <v xml:space="preserve"> </v>
      </c>
      <c r="AH119" s="315"/>
      <c r="AI119" s="110"/>
      <c r="AJ119" s="100"/>
      <c r="AK119" s="101"/>
      <c r="AL119" s="107"/>
      <c r="AP119" s="104"/>
    </row>
    <row r="120" spans="3:42" ht="22" customHeight="1" thickBot="1" x14ac:dyDescent="0.2">
      <c r="C120" s="255">
        <f t="shared" si="64"/>
        <v>219</v>
      </c>
      <c r="D120" s="41" t="str">
        <f t="shared" si="65"/>
        <v>VILLARD Marc Aurelle</v>
      </c>
      <c r="E120" s="42" t="str">
        <f t="shared" si="66"/>
        <v>SANGLIERS VEXIN</v>
      </c>
      <c r="F120" s="42" t="str">
        <f t="shared" si="67"/>
        <v>UFO95</v>
      </c>
      <c r="G120" s="99"/>
      <c r="H120" s="100"/>
      <c r="I120" s="101"/>
      <c r="J120" s="93"/>
      <c r="K120" s="94"/>
      <c r="L120" s="94"/>
      <c r="M120" s="94"/>
      <c r="N120" s="95"/>
      <c r="S120" s="314" t="e">
        <f>#REF!</f>
        <v>#REF!</v>
      </c>
      <c r="T120" s="314"/>
      <c r="U120" s="272" t="e">
        <f>IF(#REF!&gt;0,#REF!," ")</f>
        <v>#REF!</v>
      </c>
      <c r="V120" s="272"/>
      <c r="W120" s="272"/>
      <c r="X120" s="272"/>
      <c r="Y120" s="272"/>
      <c r="Z120" s="272"/>
      <c r="AA120" s="272"/>
      <c r="AB120" s="272"/>
      <c r="AC120" s="272"/>
      <c r="AD120" s="315" t="e">
        <f>IF(#REF!&gt;0,#REF!," ")</f>
        <v>#REF!</v>
      </c>
      <c r="AE120" s="315"/>
      <c r="AF120" s="315"/>
      <c r="AG120" s="315" t="e">
        <f>IF(#REF!&gt;0,#REF!," ")</f>
        <v>#REF!</v>
      </c>
      <c r="AH120" s="315"/>
      <c r="AI120" s="110"/>
      <c r="AJ120" s="100"/>
      <c r="AK120" s="101"/>
      <c r="AL120" s="103"/>
      <c r="AM120" s="108"/>
      <c r="AN120" s="108"/>
      <c r="AO120" s="108"/>
      <c r="AP120" s="109"/>
    </row>
    <row r="121" spans="3:42" ht="22" customHeight="1" thickBot="1" x14ac:dyDescent="0.2">
      <c r="C121" s="255">
        <f t="shared" si="64"/>
        <v>222</v>
      </c>
      <c r="D121" s="41" t="str">
        <f t="shared" si="65"/>
        <v>AUVRET Cillian</v>
      </c>
      <c r="E121" s="42" t="str">
        <f t="shared" si="66"/>
        <v>SANGLIERS VEXIN</v>
      </c>
      <c r="F121" s="42" t="str">
        <f t="shared" si="67"/>
        <v>UFO95</v>
      </c>
      <c r="G121" s="105"/>
      <c r="H121" s="73"/>
      <c r="I121" s="106"/>
      <c r="J121" s="93"/>
      <c r="K121" s="94"/>
      <c r="L121" s="94"/>
      <c r="M121" s="94"/>
      <c r="N121" s="95"/>
      <c r="S121" s="314" t="e">
        <f>#REF!</f>
        <v>#REF!</v>
      </c>
      <c r="T121" s="314"/>
      <c r="U121" s="272" t="e">
        <f>IF(#REF!&gt;0,#REF!," ")</f>
        <v>#REF!</v>
      </c>
      <c r="V121" s="272"/>
      <c r="W121" s="272"/>
      <c r="X121" s="272"/>
      <c r="Y121" s="272"/>
      <c r="Z121" s="272"/>
      <c r="AA121" s="272"/>
      <c r="AB121" s="272"/>
      <c r="AC121" s="272"/>
      <c r="AD121" s="315" t="e">
        <f>IF(#REF!&gt;0,#REF!," ")</f>
        <v>#REF!</v>
      </c>
      <c r="AE121" s="315"/>
      <c r="AF121" s="315"/>
      <c r="AG121" s="315" t="e">
        <f>IF(#REF!&gt;0,#REF!," ")</f>
        <v>#REF!</v>
      </c>
      <c r="AH121" s="315"/>
      <c r="AI121" s="110"/>
      <c r="AJ121" s="100"/>
      <c r="AK121" s="101"/>
      <c r="AL121" s="107"/>
      <c r="AP121" s="104"/>
    </row>
    <row r="122" spans="3:42" ht="22" customHeight="1" thickBot="1" x14ac:dyDescent="0.2">
      <c r="C122" s="255">
        <f t="shared" si="64"/>
        <v>227</v>
      </c>
      <c r="D122" s="41" t="str">
        <f t="shared" si="65"/>
        <v>LE BEVER Raphael</v>
      </c>
      <c r="E122" s="42" t="str">
        <f t="shared" si="66"/>
        <v>SANGLIERS VEXIN</v>
      </c>
      <c r="F122" s="42" t="str">
        <f t="shared" si="67"/>
        <v>UFO95</v>
      </c>
      <c r="G122" s="99"/>
      <c r="H122" s="100"/>
      <c r="I122" s="101"/>
      <c r="J122" s="93"/>
      <c r="K122" s="94"/>
      <c r="L122" s="94"/>
      <c r="M122" s="94"/>
      <c r="N122" s="95"/>
      <c r="S122" s="314" t="e">
        <f>#REF!</f>
        <v>#REF!</v>
      </c>
      <c r="T122" s="314"/>
      <c r="U122" s="272" t="e">
        <f>IF(#REF!&gt;0,#REF!," ")</f>
        <v>#REF!</v>
      </c>
      <c r="V122" s="272"/>
      <c r="W122" s="272"/>
      <c r="X122" s="272"/>
      <c r="Y122" s="272"/>
      <c r="Z122" s="272"/>
      <c r="AA122" s="272"/>
      <c r="AB122" s="272"/>
      <c r="AC122" s="272"/>
      <c r="AD122" s="315" t="e">
        <f>IF(#REF!&gt;0,#REF!," ")</f>
        <v>#REF!</v>
      </c>
      <c r="AE122" s="315"/>
      <c r="AF122" s="315"/>
      <c r="AG122" s="315" t="e">
        <f>IF(#REF!&gt;0,#REF!," ")</f>
        <v>#REF!</v>
      </c>
      <c r="AH122" s="315"/>
      <c r="AI122" s="110"/>
      <c r="AJ122" s="100"/>
      <c r="AK122" s="101"/>
      <c r="AL122" s="103"/>
      <c r="AM122" s="108"/>
      <c r="AN122" s="108"/>
      <c r="AO122" s="108"/>
      <c r="AP122" s="109"/>
    </row>
    <row r="123" spans="3:42" ht="22" customHeight="1" thickBot="1" x14ac:dyDescent="0.2">
      <c r="C123" s="255">
        <f t="shared" si="64"/>
        <v>228</v>
      </c>
      <c r="D123" s="41" t="str">
        <f t="shared" si="65"/>
        <v>LE PICARD Elowan</v>
      </c>
      <c r="E123" s="42" t="str">
        <f t="shared" si="66"/>
        <v>OCVO 95</v>
      </c>
      <c r="F123" s="42" t="str">
        <f t="shared" si="67"/>
        <v>FFC</v>
      </c>
      <c r="G123" s="99"/>
      <c r="H123" s="100"/>
      <c r="I123" s="101"/>
      <c r="J123" s="93"/>
      <c r="K123" s="94"/>
      <c r="L123" s="94"/>
      <c r="M123" s="94"/>
      <c r="N123" s="95"/>
      <c r="S123" s="314" t="e">
        <f>#REF!</f>
        <v>#REF!</v>
      </c>
      <c r="T123" s="314"/>
      <c r="U123" s="272" t="e">
        <f>IF(#REF!&gt;0,#REF!," ")</f>
        <v>#REF!</v>
      </c>
      <c r="V123" s="272"/>
      <c r="W123" s="272"/>
      <c r="X123" s="272"/>
      <c r="Y123" s="272"/>
      <c r="Z123" s="272"/>
      <c r="AA123" s="272"/>
      <c r="AB123" s="272"/>
      <c r="AC123" s="272"/>
      <c r="AD123" s="315" t="e">
        <f>IF(#REF!&gt;0,#REF!," ")</f>
        <v>#REF!</v>
      </c>
      <c r="AE123" s="315"/>
      <c r="AF123" s="315"/>
      <c r="AG123" s="315" t="e">
        <f>IF(#REF!&gt;0,#REF!," ")</f>
        <v>#REF!</v>
      </c>
      <c r="AH123" s="315"/>
      <c r="AI123" s="110"/>
      <c r="AJ123" s="100"/>
      <c r="AK123" s="101"/>
      <c r="AL123" s="107"/>
      <c r="AM123" s="108"/>
      <c r="AN123" s="108"/>
      <c r="AO123" s="108"/>
      <c r="AP123" s="109"/>
    </row>
    <row r="124" spans="3:42" ht="22" customHeight="1" thickBot="1" x14ac:dyDescent="0.2">
      <c r="C124" s="255">
        <f t="shared" si="64"/>
        <v>215</v>
      </c>
      <c r="D124" s="41" t="str">
        <f t="shared" si="65"/>
        <v>JAOUEN Yohann</v>
      </c>
      <c r="E124" s="42" t="str">
        <f t="shared" si="66"/>
        <v>AC MARINES</v>
      </c>
      <c r="F124" s="42" t="str">
        <f t="shared" si="67"/>
        <v>UFO95</v>
      </c>
      <c r="G124" s="105"/>
      <c r="H124" s="73"/>
      <c r="I124" s="106"/>
      <c r="J124" s="93"/>
      <c r="K124" s="94"/>
      <c r="L124" s="94"/>
      <c r="M124" s="94"/>
      <c r="N124" s="95"/>
      <c r="S124" s="316" t="e">
        <f>#REF!</f>
        <v>#REF!</v>
      </c>
      <c r="T124" s="316"/>
      <c r="U124" s="275" t="e">
        <f>IF(#REF!&gt;0,#REF!," ")</f>
        <v>#REF!</v>
      </c>
      <c r="V124" s="275"/>
      <c r="W124" s="275"/>
      <c r="X124" s="275"/>
      <c r="Y124" s="275"/>
      <c r="Z124" s="275"/>
      <c r="AA124" s="275"/>
      <c r="AB124" s="275"/>
      <c r="AC124" s="275"/>
      <c r="AD124" s="317" t="e">
        <f>IF(#REF!&gt;0,#REF!," ")</f>
        <v>#REF!</v>
      </c>
      <c r="AE124" s="317"/>
      <c r="AF124" s="317"/>
      <c r="AG124" s="315" t="e">
        <f>IF(#REF!&gt;0,#REF!," ")</f>
        <v>#REF!</v>
      </c>
      <c r="AH124" s="315"/>
      <c r="AI124" s="111"/>
      <c r="AJ124" s="112"/>
      <c r="AK124" s="113"/>
      <c r="AL124" s="114"/>
      <c r="AM124" s="115"/>
      <c r="AN124" s="115"/>
      <c r="AO124" s="115"/>
      <c r="AP124" s="116"/>
    </row>
    <row r="125" spans="3:42" ht="22" customHeight="1" x14ac:dyDescent="0.15">
      <c r="C125" s="255">
        <f t="shared" si="64"/>
        <v>216</v>
      </c>
      <c r="D125" s="41" t="str">
        <f t="shared" si="65"/>
        <v>DE MUINCK Gaëtan</v>
      </c>
      <c r="E125" s="42" t="str">
        <f t="shared" si="66"/>
        <v>AC MARINES</v>
      </c>
      <c r="F125" s="42" t="str">
        <f t="shared" si="67"/>
        <v>UFO95</v>
      </c>
      <c r="G125" s="99"/>
      <c r="H125" s="100"/>
      <c r="I125" s="101"/>
      <c r="J125" s="93"/>
      <c r="K125" s="94"/>
      <c r="L125" s="94"/>
      <c r="M125" s="94"/>
      <c r="N125" s="95"/>
      <c r="U125" s="268" t="str">
        <f t="shared" ref="U125" si="72">IF(C92&gt;0,D92," ")</f>
        <v xml:space="preserve"> </v>
      </c>
      <c r="V125" s="268"/>
      <c r="W125" s="268"/>
      <c r="X125" s="268"/>
      <c r="Y125" s="268"/>
      <c r="Z125" s="268"/>
      <c r="AA125" s="268"/>
      <c r="AB125" s="268"/>
      <c r="AC125" s="268"/>
      <c r="AD125" s="268"/>
      <c r="AE125" s="268"/>
      <c r="AF125" s="312" t="str">
        <f>IF(C92&gt;0,E92," ")</f>
        <v xml:space="preserve"> </v>
      </c>
      <c r="AG125" s="312"/>
      <c r="AH125" s="312"/>
      <c r="AI125" s="313" t="str">
        <f>IF(C92&gt;0,F92," ")</f>
        <v xml:space="preserve"> </v>
      </c>
      <c r="AJ125" s="313"/>
    </row>
    <row r="126" spans="3:42" ht="22" customHeight="1" x14ac:dyDescent="0.15">
      <c r="C126" s="255">
        <f t="shared" si="64"/>
        <v>221</v>
      </c>
      <c r="D126" s="41" t="str">
        <f t="shared" si="65"/>
        <v>MOREL Erwan</v>
      </c>
      <c r="E126" s="42" t="str">
        <f t="shared" si="66"/>
        <v>AC MARINES</v>
      </c>
      <c r="F126" s="42" t="str">
        <f t="shared" si="67"/>
        <v>UFO95</v>
      </c>
      <c r="G126" s="105"/>
      <c r="H126" s="73"/>
      <c r="I126" s="106"/>
      <c r="J126" s="93"/>
      <c r="K126" s="94"/>
      <c r="L126" s="94"/>
      <c r="M126" s="94"/>
      <c r="N126" s="95"/>
    </row>
    <row r="127" spans="3:42" ht="22" customHeight="1" x14ac:dyDescent="0.15">
      <c r="C127" s="255">
        <f t="shared" si="64"/>
        <v>226</v>
      </c>
      <c r="D127" s="41" t="str">
        <f t="shared" si="65"/>
        <v>BRODIN Hugo</v>
      </c>
      <c r="E127" s="42" t="str">
        <f t="shared" si="66"/>
        <v>AC MARINES</v>
      </c>
      <c r="F127" s="42" t="str">
        <f t="shared" si="67"/>
        <v>UFO95</v>
      </c>
      <c r="G127" s="99"/>
      <c r="H127" s="100"/>
      <c r="I127" s="101"/>
      <c r="J127" s="93"/>
      <c r="K127" s="94"/>
      <c r="L127" s="94"/>
      <c r="M127" s="94"/>
      <c r="N127" s="95"/>
    </row>
    <row r="128" spans="3:42" ht="22" customHeight="1" x14ac:dyDescent="0.15">
      <c r="C128" s="255">
        <f t="shared" si="64"/>
        <v>225</v>
      </c>
      <c r="D128" s="41" t="str">
        <f t="shared" si="65"/>
        <v>DELISLE Evan</v>
      </c>
      <c r="E128" s="42" t="str">
        <f t="shared" si="66"/>
        <v>CVC MERY</v>
      </c>
      <c r="F128" s="42" t="str">
        <f t="shared" si="67"/>
        <v>UFO95</v>
      </c>
      <c r="G128" s="105"/>
      <c r="H128" s="73"/>
      <c r="I128" s="106"/>
      <c r="J128" s="93"/>
      <c r="K128" s="94"/>
      <c r="L128" s="94"/>
      <c r="M128" s="94"/>
      <c r="N128" s="95"/>
    </row>
    <row r="129" spans="3:14" ht="22" customHeight="1" x14ac:dyDescent="0.15">
      <c r="C129" s="255">
        <f t="shared" si="64"/>
        <v>204</v>
      </c>
      <c r="D129" s="41" t="str">
        <f t="shared" si="65"/>
        <v>BLANCHE Macéo</v>
      </c>
      <c r="E129" s="42" t="str">
        <f t="shared" si="66"/>
        <v>SANGLIERS VEXIN</v>
      </c>
      <c r="F129" s="42" t="str">
        <f t="shared" si="67"/>
        <v>UFO95</v>
      </c>
      <c r="G129" s="99"/>
      <c r="H129" s="100"/>
      <c r="I129" s="101"/>
      <c r="J129" s="93"/>
      <c r="K129" s="94"/>
      <c r="L129" s="94"/>
      <c r="M129" s="94"/>
      <c r="N129" s="95"/>
    </row>
    <row r="130" spans="3:14" ht="22" customHeight="1" x14ac:dyDescent="0.15">
      <c r="C130" s="255">
        <f t="shared" si="64"/>
        <v>211</v>
      </c>
      <c r="D130" s="41" t="str">
        <f t="shared" si="65"/>
        <v>DE HASQUE Gauthier</v>
      </c>
      <c r="E130" s="42" t="str">
        <f t="shared" si="66"/>
        <v>LA HARDE</v>
      </c>
      <c r="F130" s="42" t="str">
        <f t="shared" si="67"/>
        <v>UFO95</v>
      </c>
      <c r="G130" s="105"/>
      <c r="H130" s="73"/>
      <c r="I130" s="106"/>
      <c r="J130" s="93"/>
      <c r="K130" s="94"/>
      <c r="L130" s="94"/>
      <c r="M130" s="94"/>
      <c r="N130" s="95"/>
    </row>
    <row r="131" spans="3:14" ht="22" customHeight="1" x14ac:dyDescent="0.15">
      <c r="C131" s="255">
        <f t="shared" si="64"/>
        <v>218</v>
      </c>
      <c r="D131" s="41" t="str">
        <f t="shared" si="65"/>
        <v>LEPINE Augustin</v>
      </c>
      <c r="E131" s="42" t="str">
        <f t="shared" si="66"/>
        <v>CVC MERY</v>
      </c>
      <c r="F131" s="42" t="str">
        <f t="shared" si="67"/>
        <v>UFO95</v>
      </c>
      <c r="G131" s="99"/>
      <c r="H131" s="100"/>
      <c r="I131" s="101"/>
      <c r="J131" s="93"/>
      <c r="K131" s="94"/>
      <c r="L131" s="94"/>
      <c r="M131" s="94"/>
      <c r="N131" s="95"/>
    </row>
    <row r="132" spans="3:14" ht="22" customHeight="1" x14ac:dyDescent="0.15">
      <c r="C132" s="255">
        <f t="shared" si="64"/>
        <v>0</v>
      </c>
      <c r="D132" s="41" t="str">
        <f t="shared" si="65"/>
        <v xml:space="preserve">  </v>
      </c>
      <c r="E132" s="42" t="str">
        <f t="shared" si="66"/>
        <v xml:space="preserve">  </v>
      </c>
      <c r="F132" s="42" t="str">
        <f t="shared" si="67"/>
        <v xml:space="preserve">  </v>
      </c>
      <c r="G132" s="105"/>
      <c r="H132" s="73"/>
      <c r="I132" s="106"/>
      <c r="J132" s="93"/>
      <c r="K132" s="94"/>
      <c r="L132" s="94"/>
      <c r="M132" s="94"/>
      <c r="N132" s="95"/>
    </row>
    <row r="133" spans="3:14" ht="22" customHeight="1" x14ac:dyDescent="0.15">
      <c r="C133" s="255">
        <f t="shared" si="64"/>
        <v>0</v>
      </c>
      <c r="D133" s="41" t="str">
        <f t="shared" si="65"/>
        <v xml:space="preserve">  </v>
      </c>
      <c r="E133" s="42" t="str">
        <f t="shared" si="66"/>
        <v xml:space="preserve">  </v>
      </c>
      <c r="F133" s="42" t="str">
        <f t="shared" si="67"/>
        <v xml:space="preserve">  </v>
      </c>
      <c r="G133" s="99"/>
      <c r="H133" s="100"/>
      <c r="I133" s="101"/>
      <c r="J133" s="93"/>
      <c r="K133" s="94"/>
      <c r="L133" s="94"/>
      <c r="M133" s="94"/>
      <c r="N133" s="95"/>
    </row>
    <row r="134" spans="3:14" ht="22" customHeight="1" x14ac:dyDescent="0.15">
      <c r="C134" s="255">
        <f t="shared" si="64"/>
        <v>0</v>
      </c>
      <c r="D134" s="41" t="str">
        <f t="shared" si="65"/>
        <v xml:space="preserve">  </v>
      </c>
      <c r="E134" s="42" t="str">
        <f t="shared" si="66"/>
        <v xml:space="preserve">  </v>
      </c>
      <c r="F134" s="42" t="str">
        <f t="shared" si="67"/>
        <v xml:space="preserve">  </v>
      </c>
      <c r="G134" s="105"/>
      <c r="H134" s="73"/>
      <c r="I134" s="106"/>
      <c r="J134" s="93"/>
      <c r="K134" s="94"/>
      <c r="L134" s="94"/>
      <c r="M134" s="94"/>
      <c r="N134" s="95"/>
    </row>
    <row r="135" spans="3:14" ht="22" customHeight="1" x14ac:dyDescent="0.15">
      <c r="C135" s="255">
        <f t="shared" si="64"/>
        <v>0</v>
      </c>
      <c r="D135" s="41" t="str">
        <f t="shared" si="65"/>
        <v xml:space="preserve">  </v>
      </c>
      <c r="E135" s="42" t="str">
        <f t="shared" si="66"/>
        <v xml:space="preserve">  </v>
      </c>
      <c r="F135" s="42" t="str">
        <f t="shared" si="67"/>
        <v xml:space="preserve">  </v>
      </c>
      <c r="G135" s="99"/>
      <c r="H135" s="100"/>
      <c r="I135" s="101"/>
      <c r="J135" s="93"/>
      <c r="K135" s="94"/>
      <c r="L135" s="94"/>
      <c r="M135" s="94"/>
      <c r="N135" s="95"/>
    </row>
    <row r="136" spans="3:14" ht="22" customHeight="1" x14ac:dyDescent="0.15">
      <c r="C136" s="255">
        <f t="shared" si="64"/>
        <v>0</v>
      </c>
      <c r="D136" s="41" t="str">
        <f t="shared" si="65"/>
        <v xml:space="preserve">  </v>
      </c>
      <c r="E136" s="42" t="str">
        <f t="shared" si="66"/>
        <v xml:space="preserve">  </v>
      </c>
      <c r="F136" s="42" t="str">
        <f t="shared" si="67"/>
        <v xml:space="preserve">  </v>
      </c>
      <c r="G136" s="99"/>
      <c r="H136" s="100"/>
      <c r="I136" s="101"/>
      <c r="J136" s="93"/>
      <c r="K136" s="94"/>
      <c r="L136" s="94"/>
      <c r="M136" s="94"/>
      <c r="N136" s="95"/>
    </row>
    <row r="137" spans="3:14" ht="22" customHeight="1" x14ac:dyDescent="0.15">
      <c r="C137" s="255">
        <f t="shared" si="64"/>
        <v>0</v>
      </c>
      <c r="D137" s="41" t="str">
        <f t="shared" si="65"/>
        <v xml:space="preserve">  </v>
      </c>
      <c r="E137" s="42" t="str">
        <f t="shared" si="66"/>
        <v xml:space="preserve">  </v>
      </c>
      <c r="F137" s="42" t="str">
        <f t="shared" si="67"/>
        <v xml:space="preserve">  </v>
      </c>
      <c r="G137" s="105"/>
      <c r="H137" s="73"/>
      <c r="I137" s="106"/>
      <c r="J137" s="93"/>
      <c r="K137" s="94"/>
      <c r="L137" s="94"/>
      <c r="M137" s="94"/>
      <c r="N137" s="95"/>
    </row>
    <row r="138" spans="3:14" ht="22" customHeight="1" x14ac:dyDescent="0.15">
      <c r="C138" s="255">
        <f t="shared" si="64"/>
        <v>0</v>
      </c>
      <c r="D138" s="41" t="str">
        <f t="shared" si="65"/>
        <v xml:space="preserve">  </v>
      </c>
      <c r="E138" s="42" t="str">
        <f t="shared" si="66"/>
        <v xml:space="preserve">  </v>
      </c>
      <c r="F138" s="42" t="str">
        <f t="shared" si="67"/>
        <v xml:space="preserve">  </v>
      </c>
      <c r="G138" s="99"/>
      <c r="H138" s="100"/>
      <c r="I138" s="101"/>
      <c r="J138" s="93"/>
      <c r="K138" s="94"/>
      <c r="L138" s="94"/>
      <c r="M138" s="94"/>
      <c r="N138" s="95"/>
    </row>
    <row r="139" spans="3:14" ht="22" customHeight="1" x14ac:dyDescent="0.15">
      <c r="C139" s="255">
        <f t="shared" si="64"/>
        <v>0</v>
      </c>
      <c r="D139" s="41" t="str">
        <f t="shared" si="65"/>
        <v xml:space="preserve">  </v>
      </c>
      <c r="E139" s="42" t="str">
        <f t="shared" si="66"/>
        <v xml:space="preserve">  </v>
      </c>
      <c r="F139" s="42" t="str">
        <f t="shared" si="67"/>
        <v xml:space="preserve">  </v>
      </c>
      <c r="G139" s="105"/>
      <c r="H139" s="73"/>
      <c r="I139" s="106"/>
      <c r="J139" s="93"/>
      <c r="K139" s="94"/>
      <c r="L139" s="94"/>
      <c r="M139" s="94"/>
      <c r="N139" s="95"/>
    </row>
    <row r="140" spans="3:14" ht="22" customHeight="1" x14ac:dyDescent="0.15">
      <c r="C140" s="255">
        <f t="shared" si="64"/>
        <v>0</v>
      </c>
      <c r="D140" s="41" t="str">
        <f t="shared" si="65"/>
        <v xml:space="preserve">  </v>
      </c>
      <c r="E140" s="42" t="str">
        <f t="shared" si="66"/>
        <v xml:space="preserve">  </v>
      </c>
      <c r="F140" s="42" t="str">
        <f t="shared" si="67"/>
        <v xml:space="preserve">  </v>
      </c>
      <c r="G140" s="99"/>
      <c r="H140" s="100"/>
      <c r="I140" s="101"/>
      <c r="J140" s="93"/>
      <c r="K140" s="94"/>
      <c r="L140" s="94"/>
      <c r="M140" s="94"/>
      <c r="N140" s="95"/>
    </row>
    <row r="141" spans="3:14" ht="22" customHeight="1" x14ac:dyDescent="0.15">
      <c r="C141" s="255">
        <f t="shared" si="64"/>
        <v>0</v>
      </c>
      <c r="D141" s="41" t="str">
        <f t="shared" si="65"/>
        <v xml:space="preserve">  </v>
      </c>
      <c r="E141" s="42" t="str">
        <f t="shared" si="66"/>
        <v xml:space="preserve">  </v>
      </c>
      <c r="F141" s="42" t="str">
        <f t="shared" si="67"/>
        <v xml:space="preserve">  </v>
      </c>
      <c r="G141" s="105"/>
      <c r="H141" s="73"/>
      <c r="I141" s="106"/>
      <c r="J141" s="93"/>
      <c r="K141" s="94"/>
      <c r="L141" s="94"/>
      <c r="M141" s="94"/>
      <c r="N141" s="95"/>
    </row>
    <row r="142" spans="3:14" ht="22" customHeight="1" x14ac:dyDescent="0.15">
      <c r="C142" s="255">
        <f t="shared" si="64"/>
        <v>0</v>
      </c>
      <c r="D142" s="41" t="str">
        <f t="shared" si="65"/>
        <v xml:space="preserve">  </v>
      </c>
      <c r="E142" s="42" t="str">
        <f t="shared" si="66"/>
        <v xml:space="preserve">  </v>
      </c>
      <c r="F142" s="42" t="str">
        <f t="shared" si="67"/>
        <v xml:space="preserve">  </v>
      </c>
      <c r="G142" s="117"/>
      <c r="H142" s="71"/>
      <c r="I142" s="118"/>
      <c r="J142" s="94"/>
      <c r="K142" s="94"/>
      <c r="L142" s="94"/>
      <c r="M142" s="94"/>
      <c r="N142" s="95"/>
    </row>
    <row r="143" spans="3:14" ht="22" customHeight="1" x14ac:dyDescent="0.15">
      <c r="C143" s="255">
        <f t="shared" si="64"/>
        <v>0</v>
      </c>
      <c r="D143" s="41" t="str">
        <f t="shared" si="65"/>
        <v xml:space="preserve">  </v>
      </c>
      <c r="E143" s="42" t="str">
        <f t="shared" si="66"/>
        <v xml:space="preserve">  </v>
      </c>
      <c r="F143" s="42" t="str">
        <f t="shared" si="67"/>
        <v xml:space="preserve">  </v>
      </c>
      <c r="G143" s="119"/>
      <c r="H143" s="100"/>
      <c r="I143" s="120"/>
      <c r="J143" s="94"/>
      <c r="K143" s="94"/>
      <c r="L143" s="94"/>
      <c r="M143" s="94"/>
      <c r="N143" s="95"/>
    </row>
    <row r="144" spans="3:14" ht="22" customHeight="1" x14ac:dyDescent="0.15">
      <c r="C144" s="255">
        <f t="shared" si="64"/>
        <v>0</v>
      </c>
      <c r="D144" s="41" t="str">
        <f t="shared" si="65"/>
        <v xml:space="preserve">  </v>
      </c>
      <c r="E144" s="42" t="str">
        <f t="shared" si="66"/>
        <v xml:space="preserve">  </v>
      </c>
      <c r="F144" s="42" t="str">
        <f t="shared" si="67"/>
        <v xml:space="preserve">  </v>
      </c>
      <c r="G144" s="119"/>
      <c r="H144" s="100"/>
      <c r="I144" s="120"/>
      <c r="J144" s="94"/>
      <c r="K144" s="94"/>
      <c r="L144" s="94"/>
      <c r="M144" s="94"/>
      <c r="N144" s="95"/>
    </row>
    <row r="145" spans="3:14" ht="22" customHeight="1" x14ac:dyDescent="0.15">
      <c r="C145" s="255">
        <f t="shared" si="64"/>
        <v>0</v>
      </c>
      <c r="D145" s="41" t="str">
        <f t="shared" si="65"/>
        <v xml:space="preserve">  </v>
      </c>
      <c r="E145" s="42" t="str">
        <f t="shared" si="66"/>
        <v xml:space="preserve">  </v>
      </c>
      <c r="F145" s="42" t="str">
        <f t="shared" si="67"/>
        <v xml:space="preserve">  </v>
      </c>
      <c r="G145" s="119"/>
      <c r="H145" s="100"/>
      <c r="I145" s="120"/>
      <c r="J145" s="94"/>
      <c r="K145" s="94"/>
      <c r="L145" s="94"/>
      <c r="M145" s="94"/>
      <c r="N145" s="95"/>
    </row>
    <row r="146" spans="3:14" ht="22" customHeight="1" x14ac:dyDescent="0.15">
      <c r="C146" s="255">
        <f t="shared" si="64"/>
        <v>0</v>
      </c>
      <c r="D146" s="41" t="str">
        <f t="shared" si="65"/>
        <v xml:space="preserve">  </v>
      </c>
      <c r="E146" s="42" t="str">
        <f t="shared" si="66"/>
        <v xml:space="preserve">  </v>
      </c>
      <c r="F146" s="42" t="str">
        <f t="shared" si="67"/>
        <v xml:space="preserve">  </v>
      </c>
      <c r="G146" s="119"/>
      <c r="H146" s="100"/>
      <c r="I146" s="120"/>
      <c r="J146" s="94"/>
      <c r="K146" s="94"/>
      <c r="L146" s="94"/>
      <c r="M146" s="94"/>
      <c r="N146" s="95"/>
    </row>
    <row r="147" spans="3:14" ht="22" customHeight="1" x14ac:dyDescent="0.15">
      <c r="C147" s="255">
        <f t="shared" si="64"/>
        <v>0</v>
      </c>
      <c r="D147" s="41" t="str">
        <f t="shared" si="65"/>
        <v xml:space="preserve">  </v>
      </c>
      <c r="E147" s="42" t="str">
        <f t="shared" si="66"/>
        <v xml:space="preserve">  </v>
      </c>
      <c r="F147" s="42" t="str">
        <f t="shared" si="67"/>
        <v xml:space="preserve">  </v>
      </c>
      <c r="G147" s="119"/>
      <c r="H147" s="100"/>
      <c r="I147" s="120"/>
      <c r="J147" s="94"/>
      <c r="K147" s="94"/>
      <c r="L147" s="94"/>
      <c r="M147" s="94"/>
      <c r="N147" s="95"/>
    </row>
    <row r="148" spans="3:14" ht="22" customHeight="1" x14ac:dyDescent="0.15">
      <c r="C148" s="255">
        <f t="shared" si="64"/>
        <v>0</v>
      </c>
      <c r="D148" s="41" t="str">
        <f t="shared" si="65"/>
        <v xml:space="preserve">  </v>
      </c>
      <c r="E148" s="42" t="str">
        <f t="shared" si="66"/>
        <v xml:space="preserve">  </v>
      </c>
      <c r="F148" s="42" t="str">
        <f t="shared" si="67"/>
        <v xml:space="preserve">  </v>
      </c>
      <c r="G148" s="119"/>
      <c r="H148" s="100"/>
      <c r="I148" s="120"/>
      <c r="J148" s="94"/>
      <c r="K148" s="94"/>
      <c r="L148" s="94"/>
      <c r="M148" s="94"/>
      <c r="N148" s="95"/>
    </row>
    <row r="149" spans="3:14" ht="22" customHeight="1" x14ac:dyDescent="0.15">
      <c r="C149" s="255">
        <f t="shared" si="64"/>
        <v>0</v>
      </c>
      <c r="D149" s="41" t="str">
        <f t="shared" si="65"/>
        <v xml:space="preserve">  </v>
      </c>
      <c r="E149" s="42" t="str">
        <f t="shared" si="66"/>
        <v xml:space="preserve">  </v>
      </c>
      <c r="F149" s="42" t="str">
        <f t="shared" si="67"/>
        <v xml:space="preserve">  </v>
      </c>
      <c r="G149" s="121"/>
      <c r="H149" s="122"/>
      <c r="I149" s="120"/>
      <c r="J149" s="93"/>
      <c r="K149" s="94"/>
      <c r="L149" s="94"/>
      <c r="M149" s="94"/>
      <c r="N149" s="95"/>
    </row>
    <row r="150" spans="3:14" ht="22" customHeight="1" x14ac:dyDescent="0.15">
      <c r="C150" s="255">
        <f t="shared" si="64"/>
        <v>0</v>
      </c>
      <c r="D150" s="41" t="str">
        <f t="shared" si="65"/>
        <v xml:space="preserve">  </v>
      </c>
      <c r="E150" s="42" t="str">
        <f t="shared" si="66"/>
        <v xml:space="preserve">  </v>
      </c>
      <c r="F150" s="42" t="str">
        <f t="shared" si="67"/>
        <v xml:space="preserve">  </v>
      </c>
      <c r="G150" s="105"/>
      <c r="H150" s="73"/>
      <c r="I150" s="106"/>
      <c r="J150" s="93"/>
      <c r="K150" s="94"/>
      <c r="L150" s="94"/>
      <c r="M150" s="94"/>
      <c r="N150" s="95"/>
    </row>
    <row r="151" spans="3:14" ht="22" customHeight="1" x14ac:dyDescent="0.15">
      <c r="C151" s="255">
        <f t="shared" si="64"/>
        <v>0</v>
      </c>
      <c r="D151" s="41" t="str">
        <f t="shared" si="65"/>
        <v xml:space="preserve">  </v>
      </c>
      <c r="E151" s="42" t="str">
        <f t="shared" si="66"/>
        <v xml:space="preserve">  </v>
      </c>
      <c r="F151" s="42" t="str">
        <f t="shared" si="67"/>
        <v xml:space="preserve">  </v>
      </c>
      <c r="G151" s="99"/>
      <c r="H151" s="100"/>
      <c r="I151" s="101"/>
      <c r="J151" s="93"/>
      <c r="K151" s="94"/>
      <c r="L151" s="94"/>
      <c r="M151" s="94"/>
      <c r="N151" s="95"/>
    </row>
    <row r="152" spans="3:14" ht="22" customHeight="1" x14ac:dyDescent="0.15">
      <c r="C152" s="255">
        <f t="shared" si="64"/>
        <v>0</v>
      </c>
      <c r="D152" s="41" t="str">
        <f t="shared" si="65"/>
        <v xml:space="preserve">  </v>
      </c>
      <c r="E152" s="42" t="str">
        <f t="shared" si="66"/>
        <v xml:space="preserve">  </v>
      </c>
      <c r="F152" s="42" t="str">
        <f t="shared" si="67"/>
        <v xml:space="preserve">  </v>
      </c>
      <c r="G152" s="105"/>
      <c r="H152" s="73"/>
      <c r="I152" s="106"/>
      <c r="J152" s="93"/>
      <c r="K152" s="94"/>
      <c r="L152" s="94"/>
      <c r="M152" s="94"/>
      <c r="N152" s="95"/>
    </row>
    <row r="153" spans="3:14" ht="22" customHeight="1" x14ac:dyDescent="0.15">
      <c r="C153" s="255">
        <f t="shared" si="64"/>
        <v>0</v>
      </c>
      <c r="D153" s="41" t="str">
        <f t="shared" si="65"/>
        <v xml:space="preserve">  </v>
      </c>
      <c r="E153" s="42" t="str">
        <f t="shared" si="66"/>
        <v xml:space="preserve">  </v>
      </c>
      <c r="F153" s="42" t="str">
        <f t="shared" si="67"/>
        <v xml:space="preserve">  </v>
      </c>
      <c r="G153" s="99"/>
      <c r="H153" s="100"/>
      <c r="I153" s="101"/>
      <c r="J153" s="93"/>
      <c r="K153" s="94"/>
      <c r="L153" s="94"/>
      <c r="M153" s="94"/>
      <c r="N153" s="95"/>
    </row>
    <row r="154" spans="3:14" ht="22" customHeight="1" x14ac:dyDescent="0.15">
      <c r="C154" s="255" t="e">
        <f>#REF!</f>
        <v>#REF!</v>
      </c>
      <c r="D154" s="41" t="e">
        <f>IF(#REF!&gt;0,#REF!,"  ")</f>
        <v>#REF!</v>
      </c>
      <c r="E154" s="42" t="e">
        <f>IF(#REF!&gt;0,#REF!,"  ")</f>
        <v>#REF!</v>
      </c>
      <c r="F154" s="42" t="e">
        <f>IF(#REF!&gt;0,#REF!,"  ")</f>
        <v>#REF!</v>
      </c>
      <c r="G154" s="105"/>
      <c r="H154" s="73"/>
      <c r="I154" s="106"/>
      <c r="J154" s="93"/>
      <c r="K154" s="94"/>
      <c r="L154" s="94"/>
      <c r="M154" s="94"/>
      <c r="N154" s="95"/>
    </row>
    <row r="155" spans="3:14" ht="22" customHeight="1" x14ac:dyDescent="0.15">
      <c r="C155" s="255" t="e">
        <f>#REF!</f>
        <v>#REF!</v>
      </c>
      <c r="D155" s="41" t="e">
        <f>IF(#REF!&gt;0,#REF!,"  ")</f>
        <v>#REF!</v>
      </c>
      <c r="E155" s="42" t="e">
        <f>IF(#REF!&gt;0,#REF!,"  ")</f>
        <v>#REF!</v>
      </c>
      <c r="F155" s="42" t="e">
        <f>IF(#REF!&gt;0,#REF!,"  ")</f>
        <v>#REF!</v>
      </c>
      <c r="G155" s="99"/>
      <c r="H155" s="100"/>
      <c r="I155" s="101"/>
      <c r="J155" s="93"/>
      <c r="K155" s="94"/>
      <c r="L155" s="94"/>
      <c r="M155" s="94"/>
      <c r="N155" s="95"/>
    </row>
    <row r="156" spans="3:14" ht="22" customHeight="1" x14ac:dyDescent="0.15">
      <c r="C156" s="255" t="e">
        <f>#REF!</f>
        <v>#REF!</v>
      </c>
      <c r="D156" s="41" t="e">
        <f>IF(#REF!&gt;0,#REF!,"  ")</f>
        <v>#REF!</v>
      </c>
      <c r="E156" s="42" t="e">
        <f>IF(#REF!&gt;0,#REF!,"  ")</f>
        <v>#REF!</v>
      </c>
      <c r="F156" s="42" t="e">
        <f>IF(#REF!&gt;0,#REF!,"  ")</f>
        <v>#REF!</v>
      </c>
      <c r="G156" s="105"/>
      <c r="H156" s="73"/>
      <c r="I156" s="106"/>
      <c r="J156" s="93"/>
      <c r="K156" s="94"/>
      <c r="L156" s="94"/>
      <c r="M156" s="94"/>
      <c r="N156" s="95"/>
    </row>
    <row r="157" spans="3:14" ht="22" customHeight="1" x14ac:dyDescent="0.15">
      <c r="C157" s="255" t="e">
        <f>#REF!</f>
        <v>#REF!</v>
      </c>
      <c r="D157" s="41" t="e">
        <f>IF(#REF!&gt;0,#REF!,"  ")</f>
        <v>#REF!</v>
      </c>
      <c r="E157" s="42" t="e">
        <f>IF(#REF!&gt;0,#REF!,"  ")</f>
        <v>#REF!</v>
      </c>
      <c r="F157" s="42" t="e">
        <f>IF(#REF!&gt;0,#REF!,"  ")</f>
        <v>#REF!</v>
      </c>
      <c r="G157" s="99"/>
      <c r="H157" s="100"/>
      <c r="I157" s="101"/>
      <c r="J157" s="93"/>
      <c r="K157" s="94"/>
      <c r="L157" s="94"/>
      <c r="M157" s="94"/>
      <c r="N157" s="95"/>
    </row>
    <row r="158" spans="3:14" ht="22" customHeight="1" x14ac:dyDescent="0.15">
      <c r="C158" s="255" t="e">
        <f>#REF!</f>
        <v>#REF!</v>
      </c>
      <c r="D158" s="41" t="e">
        <f>IF(#REF!&gt;0,#REF!,"  ")</f>
        <v>#REF!</v>
      </c>
      <c r="E158" s="42" t="e">
        <f>IF(#REF!&gt;0,#REF!,"  ")</f>
        <v>#REF!</v>
      </c>
      <c r="F158" s="42" t="e">
        <f>IF(#REF!&gt;0,#REF!,"  ")</f>
        <v>#REF!</v>
      </c>
      <c r="G158" s="105"/>
      <c r="H158" s="73"/>
      <c r="I158" s="106"/>
      <c r="J158" s="93"/>
      <c r="K158" s="94"/>
      <c r="L158" s="94"/>
      <c r="M158" s="94"/>
      <c r="N158" s="95"/>
    </row>
    <row r="159" spans="3:14" ht="22" customHeight="1" x14ac:dyDescent="0.15">
      <c r="C159" s="255" t="e">
        <f>#REF!</f>
        <v>#REF!</v>
      </c>
      <c r="D159" s="41" t="e">
        <f>IF(#REF!&gt;0,#REF!,"  ")</f>
        <v>#REF!</v>
      </c>
      <c r="E159" s="42" t="e">
        <f>IF(#REF!&gt;0,#REF!,"  ")</f>
        <v>#REF!</v>
      </c>
      <c r="F159" s="42" t="e">
        <f>IF(#REF!&gt;0,#REF!,"  ")</f>
        <v>#REF!</v>
      </c>
      <c r="G159" s="99"/>
      <c r="H159" s="100"/>
      <c r="I159" s="101"/>
      <c r="J159" s="93"/>
      <c r="K159" s="94"/>
      <c r="L159" s="94"/>
      <c r="M159" s="94"/>
      <c r="N159" s="95"/>
    </row>
    <row r="160" spans="3:14" ht="22" customHeight="1" x14ac:dyDescent="0.15">
      <c r="C160" s="255" t="e">
        <f>#REF!</f>
        <v>#REF!</v>
      </c>
      <c r="D160" s="41" t="e">
        <f>IF(#REF!&gt;0,#REF!,"  ")</f>
        <v>#REF!</v>
      </c>
      <c r="E160" s="42" t="e">
        <f>IF(#REF!&gt;0,#REF!,"  ")</f>
        <v>#REF!</v>
      </c>
      <c r="F160" s="42" t="e">
        <f>IF(#REF!&gt;0,#REF!,"  ")</f>
        <v>#REF!</v>
      </c>
      <c r="G160" s="105"/>
      <c r="H160" s="73"/>
      <c r="I160" s="106"/>
      <c r="J160" s="93"/>
      <c r="K160" s="94"/>
      <c r="L160" s="94"/>
      <c r="M160" s="94"/>
      <c r="N160" s="95"/>
    </row>
    <row r="161" spans="3:14" ht="22" customHeight="1" x14ac:dyDescent="0.15">
      <c r="C161" s="255" t="e">
        <f>#REF!</f>
        <v>#REF!</v>
      </c>
      <c r="D161" s="41" t="e">
        <f>IF(#REF!&gt;0,#REF!,"  ")</f>
        <v>#REF!</v>
      </c>
      <c r="E161" s="42" t="e">
        <f>IF(#REF!&gt;0,#REF!,"  ")</f>
        <v>#REF!</v>
      </c>
      <c r="F161" s="42" t="e">
        <f>IF(#REF!&gt;0,#REF!,"  ")</f>
        <v>#REF!</v>
      </c>
      <c r="G161" s="99"/>
      <c r="H161" s="100"/>
      <c r="I161" s="101"/>
      <c r="J161" s="93"/>
      <c r="K161" s="94"/>
      <c r="L161" s="94"/>
      <c r="M161" s="94"/>
      <c r="N161" s="95"/>
    </row>
    <row r="162" spans="3:14" ht="22" customHeight="1" x14ac:dyDescent="0.15">
      <c r="C162" s="255" t="e">
        <f>#REF!</f>
        <v>#REF!</v>
      </c>
      <c r="D162" s="41" t="e">
        <f>IF(#REF!&gt;0,#REF!,"  ")</f>
        <v>#REF!</v>
      </c>
      <c r="E162" s="42" t="e">
        <f>IF(#REF!&gt;0,#REF!,"  ")</f>
        <v>#REF!</v>
      </c>
      <c r="F162" s="42" t="e">
        <f>IF(#REF!&gt;0,#REF!,"  ")</f>
        <v>#REF!</v>
      </c>
      <c r="G162" s="99"/>
      <c r="H162" s="100"/>
      <c r="I162" s="101"/>
      <c r="J162" s="93"/>
      <c r="K162" s="94"/>
      <c r="L162" s="94"/>
      <c r="M162" s="94"/>
      <c r="N162" s="95"/>
    </row>
    <row r="163" spans="3:14" ht="22" customHeight="1" x14ac:dyDescent="0.15">
      <c r="C163" s="255" t="e">
        <f>#REF!</f>
        <v>#REF!</v>
      </c>
      <c r="D163" s="41" t="e">
        <f>IF(#REF!&gt;0,#REF!,"  ")</f>
        <v>#REF!</v>
      </c>
      <c r="E163" s="42" t="e">
        <f>IF(#REF!&gt;0,#REF!,"  ")</f>
        <v>#REF!</v>
      </c>
      <c r="F163" s="42" t="e">
        <f>IF(#REF!&gt;0,#REF!,"  ")</f>
        <v>#REF!</v>
      </c>
      <c r="G163" s="105"/>
      <c r="H163" s="73"/>
      <c r="I163" s="106"/>
      <c r="J163" s="93"/>
      <c r="K163" s="94"/>
      <c r="L163" s="94"/>
      <c r="M163" s="94"/>
      <c r="N163" s="95"/>
    </row>
    <row r="164" spans="3:14" ht="22" customHeight="1" x14ac:dyDescent="0.15">
      <c r="C164" s="255" t="e">
        <f>#REF!</f>
        <v>#REF!</v>
      </c>
      <c r="D164" s="41" t="e">
        <f>IF(#REF!&gt;0,#REF!,"  ")</f>
        <v>#REF!</v>
      </c>
      <c r="E164" s="42" t="e">
        <f>IF(#REF!&gt;0,#REF!,"  ")</f>
        <v>#REF!</v>
      </c>
      <c r="F164" s="42" t="e">
        <f>IF(#REF!&gt;0,#REF!,"  ")</f>
        <v>#REF!</v>
      </c>
      <c r="G164" s="99"/>
      <c r="H164" s="100"/>
      <c r="I164" s="101"/>
      <c r="J164" s="93"/>
      <c r="K164" s="94"/>
      <c r="L164" s="94"/>
      <c r="M164" s="94"/>
      <c r="N164" s="95"/>
    </row>
    <row r="165" spans="3:14" ht="22" customHeight="1" x14ac:dyDescent="0.15">
      <c r="C165" s="255" t="e">
        <f>#REF!</f>
        <v>#REF!</v>
      </c>
      <c r="D165" s="41" t="e">
        <f>IF(#REF!&gt;0,#REF!,"  ")</f>
        <v>#REF!</v>
      </c>
      <c r="E165" s="42" t="e">
        <f>IF(#REF!&gt;0,#REF!,"  ")</f>
        <v>#REF!</v>
      </c>
      <c r="F165" s="42" t="e">
        <f>IF(#REF!&gt;0,#REF!,"  ")</f>
        <v>#REF!</v>
      </c>
      <c r="G165" s="105"/>
      <c r="H165" s="73"/>
      <c r="I165" s="106"/>
      <c r="J165" s="93"/>
      <c r="K165" s="94"/>
      <c r="L165" s="94"/>
      <c r="M165" s="94"/>
      <c r="N165" s="95"/>
    </row>
    <row r="166" spans="3:14" ht="22" customHeight="1" x14ac:dyDescent="0.15">
      <c r="C166" s="255" t="e">
        <f>#REF!</f>
        <v>#REF!</v>
      </c>
      <c r="D166" s="41" t="e">
        <f>IF(#REF!&gt;0,#REF!,"  ")</f>
        <v>#REF!</v>
      </c>
      <c r="E166" s="42" t="e">
        <f>IF(#REF!&gt;0,#REF!,"  ")</f>
        <v>#REF!</v>
      </c>
      <c r="F166" s="42" t="e">
        <f>IF(#REF!&gt;0,#REF!,"  ")</f>
        <v>#REF!</v>
      </c>
      <c r="G166" s="99"/>
      <c r="H166" s="100"/>
      <c r="I166" s="101"/>
      <c r="J166" s="93"/>
      <c r="K166" s="94"/>
      <c r="L166" s="94"/>
      <c r="M166" s="94"/>
      <c r="N166" s="95"/>
    </row>
    <row r="167" spans="3:14" ht="22" customHeight="1" x14ac:dyDescent="0.15">
      <c r="C167" s="255" t="e">
        <f>#REF!</f>
        <v>#REF!</v>
      </c>
      <c r="D167" s="41" t="e">
        <f>IF(#REF!&gt;0,#REF!,"  ")</f>
        <v>#REF!</v>
      </c>
      <c r="E167" s="42" t="e">
        <f>IF(#REF!&gt;0,#REF!,"  ")</f>
        <v>#REF!</v>
      </c>
      <c r="F167" s="42" t="e">
        <f>IF(#REF!&gt;0,#REF!,"  ")</f>
        <v>#REF!</v>
      </c>
      <c r="G167" s="105"/>
      <c r="H167" s="73"/>
      <c r="I167" s="106"/>
      <c r="J167" s="93"/>
      <c r="K167" s="94"/>
      <c r="L167" s="94"/>
      <c r="M167" s="94"/>
      <c r="N167" s="95"/>
    </row>
    <row r="168" spans="3:14" ht="22" customHeight="1" x14ac:dyDescent="0.15">
      <c r="C168" s="255" t="e">
        <f>#REF!</f>
        <v>#REF!</v>
      </c>
      <c r="D168" s="41" t="e">
        <f>IF(#REF!&gt;0,#REF!,"  ")</f>
        <v>#REF!</v>
      </c>
      <c r="E168" s="42" t="e">
        <f>IF(#REF!&gt;0,#REF!,"  ")</f>
        <v>#REF!</v>
      </c>
      <c r="F168" s="42" t="e">
        <f>IF(#REF!&gt;0,#REF!,"  ")</f>
        <v>#REF!</v>
      </c>
      <c r="G168" s="99"/>
      <c r="H168" s="100"/>
      <c r="I168" s="101"/>
      <c r="J168" s="93"/>
      <c r="K168" s="94"/>
      <c r="L168" s="94"/>
      <c r="M168" s="94"/>
      <c r="N168" s="95"/>
    </row>
    <row r="169" spans="3:14" ht="22" customHeight="1" x14ac:dyDescent="0.15">
      <c r="C169" s="255" t="e">
        <f>#REF!</f>
        <v>#REF!</v>
      </c>
      <c r="D169" s="41" t="e">
        <f>IF(#REF!&gt;0,#REF!,"  ")</f>
        <v>#REF!</v>
      </c>
      <c r="E169" s="42" t="e">
        <f>IF(#REF!&gt;0,#REF!,"  ")</f>
        <v>#REF!</v>
      </c>
      <c r="F169" s="42" t="e">
        <f>IF(#REF!&gt;0,#REF!,"  ")</f>
        <v>#REF!</v>
      </c>
      <c r="G169" s="105"/>
      <c r="H169" s="73"/>
      <c r="I169" s="106"/>
      <c r="J169" s="93"/>
      <c r="K169" s="94"/>
      <c r="L169" s="94"/>
      <c r="M169" s="94"/>
      <c r="N169" s="95"/>
    </row>
    <row r="170" spans="3:14" ht="22" customHeight="1" x14ac:dyDescent="0.15">
      <c r="C170" s="255" t="e">
        <f>#REF!</f>
        <v>#REF!</v>
      </c>
      <c r="D170" s="41" t="e">
        <f>IF(#REF!&gt;0,#REF!,"  ")</f>
        <v>#REF!</v>
      </c>
      <c r="E170" s="42" t="e">
        <f>IF(#REF!&gt;0,#REF!,"  ")</f>
        <v>#REF!</v>
      </c>
      <c r="F170" s="42" t="e">
        <f>IF(#REF!&gt;0,#REF!,"  ")</f>
        <v>#REF!</v>
      </c>
      <c r="G170" s="99"/>
      <c r="H170" s="100"/>
      <c r="I170" s="101"/>
      <c r="J170" s="93"/>
      <c r="K170" s="94"/>
      <c r="L170" s="94"/>
      <c r="M170" s="94"/>
      <c r="N170" s="95"/>
    </row>
    <row r="171" spans="3:14" ht="22" customHeight="1" x14ac:dyDescent="0.15">
      <c r="C171" s="255" t="e">
        <f>#REF!</f>
        <v>#REF!</v>
      </c>
      <c r="D171" s="41" t="e">
        <f>IF(#REF!&gt;0,#REF!,"  ")</f>
        <v>#REF!</v>
      </c>
      <c r="E171" s="42" t="e">
        <f>IF(#REF!&gt;0,#REF!,"  ")</f>
        <v>#REF!</v>
      </c>
      <c r="F171" s="42" t="e">
        <f>IF(#REF!&gt;0,#REF!,"  ")</f>
        <v>#REF!</v>
      </c>
      <c r="G171" s="105"/>
      <c r="H171" s="73"/>
      <c r="I171" s="106"/>
      <c r="J171" s="93"/>
      <c r="K171" s="94"/>
      <c r="L171" s="94"/>
      <c r="M171" s="94"/>
      <c r="N171" s="95"/>
    </row>
    <row r="172" spans="3:14" ht="22" customHeight="1" x14ac:dyDescent="0.15">
      <c r="C172" s="255" t="e">
        <f>#REF!</f>
        <v>#REF!</v>
      </c>
      <c r="D172" s="41" t="e">
        <f>IF(#REF!&gt;0,#REF!,"  ")</f>
        <v>#REF!</v>
      </c>
      <c r="E172" s="42" t="e">
        <f>IF(#REF!&gt;0,#REF!,"  ")</f>
        <v>#REF!</v>
      </c>
      <c r="F172" s="42" t="e">
        <f>IF(#REF!&gt;0,#REF!,"  ")</f>
        <v>#REF!</v>
      </c>
      <c r="G172" s="99"/>
      <c r="H172" s="100"/>
      <c r="I172" s="101"/>
      <c r="J172" s="93"/>
      <c r="K172" s="94"/>
      <c r="L172" s="94"/>
      <c r="M172" s="94"/>
      <c r="N172" s="95"/>
    </row>
    <row r="173" spans="3:14" ht="22" customHeight="1" x14ac:dyDescent="0.15">
      <c r="C173" s="255" t="e">
        <f>#REF!</f>
        <v>#REF!</v>
      </c>
      <c r="D173" s="41" t="e">
        <f>IF(#REF!&gt;0,#REF!,"  ")</f>
        <v>#REF!</v>
      </c>
      <c r="E173" s="42" t="e">
        <f>IF(#REF!&gt;0,#REF!,"  ")</f>
        <v>#REF!</v>
      </c>
      <c r="F173" s="42" t="e">
        <f>IF(#REF!&gt;0,#REF!,"  ")</f>
        <v>#REF!</v>
      </c>
      <c r="G173" s="105"/>
      <c r="H173" s="73"/>
      <c r="I173" s="106"/>
      <c r="J173" s="93"/>
      <c r="K173" s="94"/>
      <c r="L173" s="94"/>
      <c r="M173" s="94"/>
      <c r="N173" s="95"/>
    </row>
    <row r="174" spans="3:14" ht="22" customHeight="1" x14ac:dyDescent="0.15">
      <c r="C174" s="255" t="e">
        <f>#REF!</f>
        <v>#REF!</v>
      </c>
      <c r="D174" s="41" t="e">
        <f>IF(#REF!&gt;0,#REF!,"  ")</f>
        <v>#REF!</v>
      </c>
      <c r="E174" s="42" t="e">
        <f>IF(#REF!&gt;0,#REF!,"  ")</f>
        <v>#REF!</v>
      </c>
      <c r="F174" s="42" t="e">
        <f>IF(#REF!&gt;0,#REF!,"  ")</f>
        <v>#REF!</v>
      </c>
      <c r="G174" s="99"/>
      <c r="H174" s="100"/>
      <c r="I174" s="101"/>
      <c r="J174" s="93"/>
      <c r="K174" s="94"/>
      <c r="L174" s="94"/>
      <c r="M174" s="94"/>
      <c r="N174" s="95"/>
    </row>
    <row r="175" spans="3:14" ht="22" customHeight="1" x14ac:dyDescent="0.15">
      <c r="C175" s="255" t="e">
        <f>#REF!</f>
        <v>#REF!</v>
      </c>
      <c r="D175" s="41" t="e">
        <f>IF(#REF!&gt;0,#REF!,"  ")</f>
        <v>#REF!</v>
      </c>
      <c r="E175" s="42" t="e">
        <f>IF(#REF!&gt;0,#REF!,"  ")</f>
        <v>#REF!</v>
      </c>
      <c r="F175" s="42" t="e">
        <f>IF(#REF!&gt;0,#REF!,"  ")</f>
        <v>#REF!</v>
      </c>
      <c r="G175" s="99"/>
      <c r="H175" s="100"/>
      <c r="I175" s="101"/>
      <c r="J175" s="93"/>
      <c r="K175" s="94"/>
      <c r="L175" s="94"/>
      <c r="M175" s="94"/>
      <c r="N175" s="95"/>
    </row>
    <row r="176" spans="3:14" ht="22" customHeight="1" x14ac:dyDescent="0.15">
      <c r="C176" s="255" t="e">
        <f>#REF!</f>
        <v>#REF!</v>
      </c>
      <c r="D176" s="41" t="e">
        <f>IF(#REF!&gt;0,#REF!,"  ")</f>
        <v>#REF!</v>
      </c>
      <c r="E176" s="42" t="e">
        <f>IF(#REF!&gt;0,#REF!,"  ")</f>
        <v>#REF!</v>
      </c>
      <c r="F176" s="42" t="e">
        <f>IF(#REF!&gt;0,#REF!,"  ")</f>
        <v>#REF!</v>
      </c>
      <c r="G176" s="105"/>
      <c r="H176" s="73"/>
      <c r="I176" s="106"/>
      <c r="J176" s="93"/>
      <c r="K176" s="94"/>
      <c r="L176" s="94"/>
      <c r="M176" s="94"/>
      <c r="N176" s="95"/>
    </row>
    <row r="177" spans="3:14" ht="22" customHeight="1" x14ac:dyDescent="0.15">
      <c r="C177" s="255" t="e">
        <f>#REF!</f>
        <v>#REF!</v>
      </c>
      <c r="D177" s="41" t="e">
        <f>IF(#REF!&gt;0,#REF!,"  ")</f>
        <v>#REF!</v>
      </c>
      <c r="E177" s="42" t="e">
        <f>IF(#REF!&gt;0,#REF!,"  ")</f>
        <v>#REF!</v>
      </c>
      <c r="F177" s="42" t="e">
        <f>IF(#REF!&gt;0,#REF!,"  ")</f>
        <v>#REF!</v>
      </c>
      <c r="G177" s="99"/>
      <c r="H177" s="100"/>
      <c r="I177" s="101"/>
      <c r="J177" s="93"/>
      <c r="K177" s="94"/>
      <c r="L177" s="94"/>
      <c r="M177" s="94"/>
      <c r="N177" s="95"/>
    </row>
    <row r="178" spans="3:14" ht="22" customHeight="1" x14ac:dyDescent="0.15">
      <c r="C178" s="255" t="e">
        <f>#REF!</f>
        <v>#REF!</v>
      </c>
      <c r="D178" s="41" t="e">
        <f>IF(#REF!&gt;0,#REF!,"  ")</f>
        <v>#REF!</v>
      </c>
      <c r="E178" s="42" t="e">
        <f>IF(#REF!&gt;0,#REF!,"  ")</f>
        <v>#REF!</v>
      </c>
      <c r="F178" s="42" t="e">
        <f>IF(#REF!&gt;0,#REF!,"  ")</f>
        <v>#REF!</v>
      </c>
      <c r="G178" s="105"/>
      <c r="H178" s="73"/>
      <c r="I178" s="106"/>
      <c r="J178" s="93"/>
      <c r="K178" s="94"/>
      <c r="L178" s="94"/>
      <c r="M178" s="94"/>
      <c r="N178" s="95"/>
    </row>
    <row r="179" spans="3:14" ht="22" customHeight="1" x14ac:dyDescent="0.15">
      <c r="C179" s="255" t="e">
        <f>#REF!</f>
        <v>#REF!</v>
      </c>
      <c r="D179" s="41" t="e">
        <f>IF(#REF!&gt;0,#REF!,"  ")</f>
        <v>#REF!</v>
      </c>
      <c r="E179" s="42" t="e">
        <f>IF(#REF!&gt;0,#REF!,"  ")</f>
        <v>#REF!</v>
      </c>
      <c r="F179" s="42" t="e">
        <f>IF(#REF!&gt;0,#REF!,"  ")</f>
        <v>#REF!</v>
      </c>
      <c r="G179" s="99"/>
      <c r="H179" s="100"/>
      <c r="I179" s="101"/>
      <c r="J179" s="93"/>
      <c r="K179" s="94"/>
      <c r="L179" s="94"/>
      <c r="M179" s="94"/>
      <c r="N179" s="95"/>
    </row>
    <row r="180" spans="3:14" ht="22" customHeight="1" x14ac:dyDescent="0.15">
      <c r="C180" s="255" t="e">
        <f>#REF!</f>
        <v>#REF!</v>
      </c>
      <c r="D180" s="41" t="e">
        <f>IF(#REF!&gt;0,#REF!,"  ")</f>
        <v>#REF!</v>
      </c>
      <c r="E180" s="42" t="e">
        <f>IF(#REF!&gt;0,#REF!,"  ")</f>
        <v>#REF!</v>
      </c>
      <c r="F180" s="42" t="e">
        <f>IF(#REF!&gt;0,#REF!,"  ")</f>
        <v>#REF!</v>
      </c>
      <c r="G180" s="105"/>
      <c r="H180" s="73"/>
      <c r="I180" s="106"/>
      <c r="J180" s="93"/>
      <c r="K180" s="94"/>
      <c r="L180" s="94"/>
      <c r="M180" s="94"/>
      <c r="N180" s="95"/>
    </row>
    <row r="181" spans="3:14" ht="22" customHeight="1" x14ac:dyDescent="0.15">
      <c r="C181" s="255" t="e">
        <f>#REF!</f>
        <v>#REF!</v>
      </c>
      <c r="D181" s="41" t="e">
        <f>IF(#REF!&gt;0,#REF!,"  ")</f>
        <v>#REF!</v>
      </c>
      <c r="E181" s="42" t="e">
        <f>IF(#REF!&gt;0,#REF!,"  ")</f>
        <v>#REF!</v>
      </c>
      <c r="F181" s="42" t="e">
        <f>IF(#REF!&gt;0,#REF!,"  ")</f>
        <v>#REF!</v>
      </c>
      <c r="G181" s="99"/>
      <c r="H181" s="100"/>
      <c r="I181" s="101"/>
      <c r="J181" s="93"/>
      <c r="K181" s="94"/>
      <c r="L181" s="94"/>
      <c r="M181" s="94"/>
      <c r="N181" s="95"/>
    </row>
    <row r="182" spans="3:14" ht="22" customHeight="1" x14ac:dyDescent="0.15">
      <c r="C182" s="255" t="e">
        <f>#REF!</f>
        <v>#REF!</v>
      </c>
      <c r="D182" s="41" t="e">
        <f>IF(#REF!&gt;0,#REF!,"  ")</f>
        <v>#REF!</v>
      </c>
      <c r="E182" s="42" t="e">
        <f>IF(#REF!&gt;0,#REF!,"  ")</f>
        <v>#REF!</v>
      </c>
      <c r="F182" s="42" t="e">
        <f>IF(#REF!&gt;0,#REF!,"  ")</f>
        <v>#REF!</v>
      </c>
      <c r="G182" s="99"/>
      <c r="H182" s="100"/>
      <c r="I182" s="101"/>
      <c r="J182" s="93"/>
      <c r="K182" s="94"/>
      <c r="L182" s="94"/>
      <c r="M182" s="94"/>
      <c r="N182" s="95"/>
    </row>
    <row r="183" spans="3:14" ht="22" customHeight="1" thickBot="1" x14ac:dyDescent="0.2">
      <c r="C183" s="255" t="e">
        <f>#REF!</f>
        <v>#REF!</v>
      </c>
      <c r="D183" s="41" t="e">
        <f>IF(#REF!&gt;0,#REF!,"  ")</f>
        <v>#REF!</v>
      </c>
      <c r="E183" s="42" t="e">
        <f>IF(#REF!&gt;0,#REF!,"  ")</f>
        <v>#REF!</v>
      </c>
      <c r="F183" s="42" t="e">
        <f>IF(#REF!&gt;0,#REF!,"  ")</f>
        <v>#REF!</v>
      </c>
      <c r="G183" s="125"/>
      <c r="H183" s="126"/>
      <c r="I183" s="127"/>
      <c r="J183" s="128"/>
      <c r="K183" s="129"/>
      <c r="L183" s="129"/>
      <c r="M183" s="129"/>
      <c r="N183" s="130"/>
    </row>
    <row r="184" spans="3:14" ht="22" customHeight="1" x14ac:dyDescent="0.15">
      <c r="C184" s="73"/>
      <c r="D184" s="131" t="e">
        <f>IF(#REF!&gt;0,#REF!,"  ")</f>
        <v>#REF!</v>
      </c>
      <c r="E184" s="132" t="e">
        <f>IF(#REF!&gt;0,#REF!,"  ")</f>
        <v>#REF!</v>
      </c>
      <c r="F184" s="132" t="e">
        <f>IF(#REF!&gt;0,#REF!,"  ")</f>
        <v>#REF!</v>
      </c>
      <c r="G184" s="133"/>
      <c r="H184" s="73"/>
      <c r="I184" s="73"/>
    </row>
    <row r="185" spans="3:14" ht="22" customHeight="1" x14ac:dyDescent="0.15">
      <c r="C185" s="73"/>
      <c r="D185" s="131" t="e">
        <f>IF(#REF!&gt;0,#REF!,"  ")</f>
        <v>#REF!</v>
      </c>
      <c r="E185" s="132" t="e">
        <f>IF(#REF!&gt;0,#REF!,"  ")</f>
        <v>#REF!</v>
      </c>
      <c r="F185" s="132" t="e">
        <f>IF(#REF!&gt;0,#REF!,"  ")</f>
        <v>#REF!</v>
      </c>
      <c r="G185" s="133"/>
      <c r="H185" s="73"/>
      <c r="I185" s="73"/>
    </row>
    <row r="186" spans="3:14" x14ac:dyDescent="0.15">
      <c r="D186" s="131" t="str">
        <f>IF(C59&gt;0,D59,"  ")</f>
        <v xml:space="preserve">  </v>
      </c>
      <c r="E186" s="132" t="str">
        <f>IF(C59&gt;0,E59,"  ")</f>
        <v xml:space="preserve">  </v>
      </c>
      <c r="F186" s="132" t="str">
        <f>IF(C59&gt;0,F59,"  ")</f>
        <v xml:space="preserve">  </v>
      </c>
    </row>
    <row r="193" spans="1:13" ht="20" customHeight="1" x14ac:dyDescent="0.15">
      <c r="A193" s="73"/>
      <c r="B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</row>
    <row r="194" spans="1:13" x14ac:dyDescent="0.15">
      <c r="A194" s="73"/>
      <c r="B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</row>
    <row r="195" spans="1:13" x14ac:dyDescent="0.15">
      <c r="A195" s="73"/>
      <c r="B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</row>
    <row r="196" spans="1:13" x14ac:dyDescent="0.15">
      <c r="A196" s="73"/>
      <c r="B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</row>
    <row r="197" spans="1:13" x14ac:dyDescent="0.15">
      <c r="A197" s="73"/>
      <c r="B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</row>
    <row r="198" spans="1:13" x14ac:dyDescent="0.15">
      <c r="A198" s="73"/>
      <c r="B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</row>
  </sheetData>
  <sheetProtection password="ED17" sheet="1" objects="1" scenarios="1" selectLockedCells="1" selectUnlockedCells="1"/>
  <autoFilter ref="A10:BG60" xr:uid="{00000000-0009-0000-0000-000002000000}"/>
  <sortState xmlns:xlrd2="http://schemas.microsoft.com/office/spreadsheetml/2017/richdata2" ref="B78:AG85">
    <sortCondition descending="1" ref="U78:U85"/>
  </sortState>
  <mergeCells count="139">
    <mergeCell ref="AI2:BB2"/>
    <mergeCell ref="G7:I7"/>
    <mergeCell ref="J7:L7"/>
    <mergeCell ref="M7:O7"/>
    <mergeCell ref="P7:R7"/>
    <mergeCell ref="S7:U7"/>
    <mergeCell ref="V7:X7"/>
    <mergeCell ref="Y7:AA7"/>
    <mergeCell ref="AB7:AD7"/>
    <mergeCell ref="G8:I8"/>
    <mergeCell ref="J8:L8"/>
    <mergeCell ref="M8:O8"/>
    <mergeCell ref="P8:R8"/>
    <mergeCell ref="S8:U8"/>
    <mergeCell ref="V8:X8"/>
    <mergeCell ref="Y8:AA8"/>
    <mergeCell ref="AB8:AD8"/>
    <mergeCell ref="G9:I9"/>
    <mergeCell ref="J9:L9"/>
    <mergeCell ref="M9:O9"/>
    <mergeCell ref="P9:R9"/>
    <mergeCell ref="S9:U9"/>
    <mergeCell ref="V9:X9"/>
    <mergeCell ref="Y9:AA9"/>
    <mergeCell ref="AB9:AD9"/>
    <mergeCell ref="AI69:BB69"/>
    <mergeCell ref="G74:I74"/>
    <mergeCell ref="J74:L74"/>
    <mergeCell ref="M74:O74"/>
    <mergeCell ref="P74:R74"/>
    <mergeCell ref="S74:U74"/>
    <mergeCell ref="V74:X74"/>
    <mergeCell ref="Y74:AA74"/>
    <mergeCell ref="AB74:AD74"/>
    <mergeCell ref="G75:I75"/>
    <mergeCell ref="J75:L75"/>
    <mergeCell ref="M75:O75"/>
    <mergeCell ref="P75:R75"/>
    <mergeCell ref="S75:U75"/>
    <mergeCell ref="V75:X75"/>
    <mergeCell ref="Y75:AA75"/>
    <mergeCell ref="AB75:AD75"/>
    <mergeCell ref="G76:I76"/>
    <mergeCell ref="J76:L76"/>
    <mergeCell ref="M76:O76"/>
    <mergeCell ref="P76:R76"/>
    <mergeCell ref="S76:U76"/>
    <mergeCell ref="V76:X76"/>
    <mergeCell ref="Y76:AA76"/>
    <mergeCell ref="AB76:AD76"/>
    <mergeCell ref="AF99:AG99"/>
    <mergeCell ref="Y100:AA100"/>
    <mergeCell ref="G105:I105"/>
    <mergeCell ref="J105:N105"/>
    <mergeCell ref="S105:T105"/>
    <mergeCell ref="U105:AC105"/>
    <mergeCell ref="AD105:AF105"/>
    <mergeCell ref="AG105:AH105"/>
    <mergeCell ref="AI105:AK105"/>
    <mergeCell ref="AL105:AP105"/>
    <mergeCell ref="S106:T106"/>
    <mergeCell ref="S107:T107"/>
    <mergeCell ref="U106:AC106"/>
    <mergeCell ref="U107:AC107"/>
    <mergeCell ref="AD106:AF106"/>
    <mergeCell ref="AD107:AF107"/>
    <mergeCell ref="AG106:AH106"/>
    <mergeCell ref="AG107:AH107"/>
    <mergeCell ref="AG108:AH108"/>
    <mergeCell ref="AG109:AH109"/>
    <mergeCell ref="AG110:AH110"/>
    <mergeCell ref="S111:T111"/>
    <mergeCell ref="S112:T112"/>
    <mergeCell ref="S113:T113"/>
    <mergeCell ref="U111:AC111"/>
    <mergeCell ref="U112:AC112"/>
    <mergeCell ref="U113:AC113"/>
    <mergeCell ref="AD111:AF111"/>
    <mergeCell ref="AD112:AF112"/>
    <mergeCell ref="AD113:AF113"/>
    <mergeCell ref="AG111:AH111"/>
    <mergeCell ref="AG112:AH112"/>
    <mergeCell ref="AG113:AH113"/>
    <mergeCell ref="S108:T108"/>
    <mergeCell ref="S109:T109"/>
    <mergeCell ref="S110:T110"/>
    <mergeCell ref="U108:AC108"/>
    <mergeCell ref="U109:AC109"/>
    <mergeCell ref="U110:AC110"/>
    <mergeCell ref="AD108:AF108"/>
    <mergeCell ref="AD109:AF109"/>
    <mergeCell ref="AD110:AF110"/>
    <mergeCell ref="S114:T114"/>
    <mergeCell ref="S115:T115"/>
    <mergeCell ref="AD115:AF115"/>
    <mergeCell ref="AG115:AH115"/>
    <mergeCell ref="S116:T116"/>
    <mergeCell ref="AD116:AF116"/>
    <mergeCell ref="AG116:AH116"/>
    <mergeCell ref="U114:AC114"/>
    <mergeCell ref="U115:AC115"/>
    <mergeCell ref="U116:AC116"/>
    <mergeCell ref="AD114:AF114"/>
    <mergeCell ref="AG114:AH114"/>
    <mergeCell ref="S117:T117"/>
    <mergeCell ref="AD117:AF117"/>
    <mergeCell ref="AG117:AH117"/>
    <mergeCell ref="S118:T118"/>
    <mergeCell ref="U118:AC118"/>
    <mergeCell ref="AD118:AF118"/>
    <mergeCell ref="AG118:AH118"/>
    <mergeCell ref="S119:T119"/>
    <mergeCell ref="U119:AC119"/>
    <mergeCell ref="AD119:AF119"/>
    <mergeCell ref="AG119:AH119"/>
    <mergeCell ref="U117:AC117"/>
    <mergeCell ref="S120:T120"/>
    <mergeCell ref="U120:AC120"/>
    <mergeCell ref="AD120:AF120"/>
    <mergeCell ref="AG120:AH120"/>
    <mergeCell ref="AG124:AH124"/>
    <mergeCell ref="S121:T121"/>
    <mergeCell ref="U121:AC121"/>
    <mergeCell ref="AD121:AF121"/>
    <mergeCell ref="AG121:AH121"/>
    <mergeCell ref="S122:T122"/>
    <mergeCell ref="U122:AC122"/>
    <mergeCell ref="AD122:AF122"/>
    <mergeCell ref="AG122:AH122"/>
    <mergeCell ref="U125:AE125"/>
    <mergeCell ref="AF125:AH125"/>
    <mergeCell ref="AI125:AJ125"/>
    <mergeCell ref="S123:T123"/>
    <mergeCell ref="U123:AC123"/>
    <mergeCell ref="AD123:AF123"/>
    <mergeCell ref="AG123:AH123"/>
    <mergeCell ref="S124:T124"/>
    <mergeCell ref="U124:AC124"/>
    <mergeCell ref="AD124:AF124"/>
  </mergeCells>
  <phoneticPr fontId="9" type="noConversion"/>
  <pageMargins left="0" right="0" top="0" bottom="0" header="0.23622047244094491" footer="0.51181102362204722"/>
  <pageSetup paperSize="9" scale="110" orientation="portrait" r:id="rId1"/>
  <headerFooter alignWithMargins="0">
    <oddHeader>&amp;C&amp;A</oddHeader>
  </headerFooter>
  <rowBreaks count="4" manualBreakCount="4">
    <brk id="51" max="16383" man="1"/>
    <brk id="65" max="16" man="1"/>
    <brk id="93" max="16" man="1"/>
    <brk id="143" max="16" man="1"/>
  </rowBreaks>
  <drawing r:id="rId2"/>
  <legacyDrawing r:id="rId3"/>
  <oleObjects>
    <mc:AlternateContent xmlns:mc="http://schemas.openxmlformats.org/markup-compatibility/2006">
      <mc:Choice Requires="x14">
        <oleObject progId="Image Microsoft Photo Editor 3.0" shapeId="3090" r:id="rId4">
          <objectPr defaultSize="0" autoPict="0" r:id="rId5">
            <anchor moveWithCells="1" sizeWithCells="1">
              <from>
                <xdr:col>9</xdr:col>
                <xdr:colOff>0</xdr:colOff>
                <xdr:row>2</xdr:row>
                <xdr:rowOff>0</xdr:rowOff>
              </from>
              <to>
                <xdr:col>14</xdr:col>
                <xdr:colOff>63500</xdr:colOff>
                <xdr:row>5</xdr:row>
                <xdr:rowOff>0</xdr:rowOff>
              </to>
            </anchor>
          </objectPr>
        </oleObject>
      </mc:Choice>
      <mc:Fallback>
        <oleObject progId="Image Microsoft Photo Editor 3.0" shapeId="3090" r:id="rId4"/>
      </mc:Fallback>
    </mc:AlternateContent>
    <mc:AlternateContent xmlns:mc="http://schemas.openxmlformats.org/markup-compatibility/2006">
      <mc:Choice Requires="x14">
        <oleObject progId="Image Microsoft Photo Editor 3.0" shapeId="3091" r:id="rId6">
          <objectPr defaultSize="0" autoPict="0" r:id="rId5">
            <anchor moveWithCells="1" sizeWithCells="1">
              <from>
                <xdr:col>9</xdr:col>
                <xdr:colOff>0</xdr:colOff>
                <xdr:row>69</xdr:row>
                <xdr:rowOff>0</xdr:rowOff>
              </from>
              <to>
                <xdr:col>14</xdr:col>
                <xdr:colOff>63500</xdr:colOff>
                <xdr:row>72</xdr:row>
                <xdr:rowOff>0</xdr:rowOff>
              </to>
            </anchor>
          </objectPr>
        </oleObject>
      </mc:Choice>
      <mc:Fallback>
        <oleObject progId="Image Microsoft Photo Editor 3.0" shapeId="3091" r:id="rId6"/>
      </mc:Fallback>
    </mc:AlternateContent>
    <mc:AlternateContent xmlns:mc="http://schemas.openxmlformats.org/markup-compatibility/2006">
      <mc:Choice Requires="x14">
        <oleObject progId="Image Microsoft Photo Editor 3.0" shapeId="3092" r:id="rId7">
          <objectPr defaultSize="0" autoPict="0" r:id="rId5">
            <anchor moveWithCells="1" sizeWithCells="1">
              <from>
                <xdr:col>5</xdr:col>
                <xdr:colOff>558800</xdr:colOff>
                <xdr:row>97</xdr:row>
                <xdr:rowOff>12700</xdr:rowOff>
              </from>
              <to>
                <xdr:col>11</xdr:col>
                <xdr:colOff>38100</xdr:colOff>
                <xdr:row>100</xdr:row>
                <xdr:rowOff>0</xdr:rowOff>
              </to>
            </anchor>
          </objectPr>
        </oleObject>
      </mc:Choice>
      <mc:Fallback>
        <oleObject progId="Image Microsoft Photo Editor 3.0" shapeId="3092" r:id="rId7"/>
      </mc:Fallback>
    </mc:AlternateContent>
    <mc:AlternateContent xmlns:mc="http://schemas.openxmlformats.org/markup-compatibility/2006">
      <mc:Choice Requires="x14">
        <oleObject progId="Image Microsoft Photo Editor 3.0" shapeId="3157" r:id="rId8">
          <objectPr defaultSize="0" autoPict="0" r:id="rId5">
            <anchor moveWithCells="1" sizeWithCells="1">
              <from>
                <xdr:col>34</xdr:col>
                <xdr:colOff>304800</xdr:colOff>
                <xdr:row>97</xdr:row>
                <xdr:rowOff>88900</xdr:rowOff>
              </from>
              <to>
                <xdr:col>39</xdr:col>
                <xdr:colOff>317500</xdr:colOff>
                <xdr:row>100</xdr:row>
                <xdr:rowOff>63500</xdr:rowOff>
              </to>
            </anchor>
          </objectPr>
        </oleObject>
      </mc:Choice>
      <mc:Fallback>
        <oleObject progId="Image Microsoft Photo Editor 3.0" shapeId="3157" r:id="rId8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3" r:id="rId9" name="Drop Down 4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5</xdr:row>
                    <xdr:rowOff>139700</xdr:rowOff>
                  </from>
                  <to>
                    <xdr:col>3</xdr:col>
                    <xdr:colOff>444500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0" name="Drop Down 25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5</xdr:row>
                    <xdr:rowOff>139700</xdr:rowOff>
                  </from>
                  <to>
                    <xdr:col>3</xdr:col>
                    <xdr:colOff>444500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1" name="Drop Down 46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5</xdr:row>
                    <xdr:rowOff>139700</xdr:rowOff>
                  </from>
                  <to>
                    <xdr:col>3</xdr:col>
                    <xdr:colOff>444500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188"/>
  <sheetViews>
    <sheetView tabSelected="1" zoomScale="98" zoomScaleNormal="98" workbookViewId="0">
      <selection activeCell="F13" sqref="F13"/>
    </sheetView>
  </sheetViews>
  <sheetFormatPr baseColWidth="10" defaultColWidth="11.5" defaultRowHeight="13" x14ac:dyDescent="0.15"/>
  <cols>
    <col min="1" max="1" width="3.6640625" customWidth="1"/>
    <col min="2" max="2" width="5.5" customWidth="1"/>
    <col min="3" max="3" width="5.1640625" customWidth="1"/>
    <col min="4" max="4" width="21.83203125" customWidth="1"/>
    <col min="5" max="5" width="15.33203125" customWidth="1"/>
    <col min="6" max="6" width="6.5" customWidth="1"/>
    <col min="7" max="8" width="3.33203125" hidden="1" customWidth="1"/>
    <col min="9" max="9" width="4.33203125" hidden="1" customWidth="1"/>
    <col min="10" max="11" width="3.33203125" hidden="1" customWidth="1"/>
    <col min="12" max="12" width="4.5" hidden="1" customWidth="1"/>
    <col min="13" max="18" width="3.33203125" hidden="1" customWidth="1"/>
    <col min="19" max="20" width="3.33203125" customWidth="1"/>
    <col min="21" max="21" width="3.6640625" customWidth="1"/>
    <col min="22" max="30" width="3.33203125" customWidth="1"/>
    <col min="31" max="31" width="4.33203125" customWidth="1"/>
    <col min="32" max="32" width="3.33203125" customWidth="1"/>
    <col min="33" max="33" width="4.1640625" customWidth="1"/>
    <col min="35" max="35" width="3.33203125" hidden="1" customWidth="1"/>
    <col min="36" max="36" width="4.1640625" hidden="1" customWidth="1"/>
    <col min="37" max="38" width="3.33203125" hidden="1" customWidth="1"/>
    <col min="39" max="39" width="4.5" hidden="1" customWidth="1"/>
    <col min="40" max="41" width="3.33203125" hidden="1" customWidth="1"/>
    <col min="42" max="42" width="3.6640625" hidden="1" customWidth="1"/>
    <col min="43" max="44" width="3.33203125" hidden="1" customWidth="1"/>
    <col min="45" max="45" width="3.6640625" hidden="1" customWidth="1"/>
    <col min="46" max="46" width="3.33203125" hidden="1" customWidth="1"/>
    <col min="47" max="47" width="3.33203125" customWidth="1"/>
    <col min="48" max="48" width="4.5" customWidth="1"/>
    <col min="49" max="50" width="3.33203125" customWidth="1"/>
    <col min="51" max="51" width="3.6640625" customWidth="1"/>
    <col min="52" max="53" width="3.33203125" customWidth="1"/>
    <col min="54" max="54" width="3.6640625" customWidth="1"/>
    <col min="55" max="56" width="3.33203125" customWidth="1"/>
    <col min="57" max="57" width="3.6640625" customWidth="1"/>
  </cols>
  <sheetData>
    <row r="1" spans="1:59" ht="29.25" customHeight="1" x14ac:dyDescent="0.2">
      <c r="C1" t="s">
        <v>0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59" ht="18" x14ac:dyDescent="0.2">
      <c r="D2" t="s">
        <v>1</v>
      </c>
      <c r="E2" t="s">
        <v>1</v>
      </c>
      <c r="AE2" s="2">
        <f>IF(E7=1,SUM(G11:G57),IF(E7=2,SUM(J11:J57),IF(E7=3,SUM(M11:M57),IF(E7=4,SUM(P11:P57),IF(E7=5,SUM(S11:S57),IF(E7=6,SUM(V11:V57),IF(E7=7,SUM(Y11:Y57))))))))</f>
        <v>27</v>
      </c>
      <c r="AH2" s="2" t="s">
        <v>2</v>
      </c>
      <c r="AI2" s="297" t="s">
        <v>3</v>
      </c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97"/>
      <c r="AZ2" s="297"/>
      <c r="BA2" s="297"/>
      <c r="BB2" s="297"/>
      <c r="BD2" s="1"/>
      <c r="BE2" s="1"/>
    </row>
    <row r="3" spans="1:59" x14ac:dyDescent="0.15">
      <c r="AE3" s="2">
        <f>IF(E7=1,SUM(G77:G82),IF(E7=2,SUM(J77:J82),IF(E7=3,SUM(M77:M82),IF(E7=4,SUM(P77:P82),IF(E7=5,SUM(S77:S82),IF(E7=6,SUM(V77:V82),IF(E7=7,SUM(Y77:Y82))))))))</f>
        <v>4</v>
      </c>
      <c r="AH3" s="3" t="s">
        <v>4</v>
      </c>
    </row>
    <row r="4" spans="1:59" ht="14" x14ac:dyDescent="0.15">
      <c r="D4" s="4" t="s">
        <v>5</v>
      </c>
      <c r="E4" s="5" t="s">
        <v>209</v>
      </c>
      <c r="F4">
        <v>333</v>
      </c>
      <c r="AE4" s="6"/>
      <c r="AH4" s="3" t="s">
        <v>6</v>
      </c>
    </row>
    <row r="5" spans="1:59" ht="14" x14ac:dyDescent="0.15">
      <c r="D5" s="4" t="s">
        <v>210</v>
      </c>
      <c r="E5" t="s">
        <v>211</v>
      </c>
      <c r="AH5" s="3" t="s">
        <v>9</v>
      </c>
    </row>
    <row r="6" spans="1:59" ht="14" thickBot="1" x14ac:dyDescent="0.2">
      <c r="D6" s="1"/>
      <c r="AH6" s="3" t="s">
        <v>10</v>
      </c>
    </row>
    <row r="7" spans="1:59" x14ac:dyDescent="0.15">
      <c r="A7" s="7"/>
      <c r="B7" s="7"/>
      <c r="C7" s="1"/>
      <c r="D7" s="8" t="s">
        <v>11</v>
      </c>
      <c r="E7" s="9">
        <v>5</v>
      </c>
      <c r="G7" s="298" t="s">
        <v>12</v>
      </c>
      <c r="H7" s="299"/>
      <c r="I7" s="300"/>
      <c r="J7" s="301" t="s">
        <v>13</v>
      </c>
      <c r="K7" s="302"/>
      <c r="L7" s="303"/>
      <c r="M7" s="304" t="s">
        <v>14</v>
      </c>
      <c r="N7" s="305"/>
      <c r="O7" s="306"/>
      <c r="P7" s="307" t="s">
        <v>15</v>
      </c>
      <c r="Q7" s="307"/>
      <c r="R7" s="307"/>
      <c r="S7" s="308" t="s">
        <v>16</v>
      </c>
      <c r="T7" s="308"/>
      <c r="U7" s="308"/>
      <c r="V7" s="309" t="s">
        <v>17</v>
      </c>
      <c r="W7" s="309"/>
      <c r="X7" s="309"/>
      <c r="Y7" s="310" t="s">
        <v>18</v>
      </c>
      <c r="Z7" s="310"/>
      <c r="AA7" s="310"/>
      <c r="AB7" s="311" t="s">
        <v>19</v>
      </c>
      <c r="AC7" s="311"/>
      <c r="AD7" s="311"/>
      <c r="AE7" s="7"/>
      <c r="AF7" s="7"/>
      <c r="AH7" s="3" t="s">
        <v>20</v>
      </c>
    </row>
    <row r="8" spans="1:59" x14ac:dyDescent="0.15">
      <c r="A8" s="7"/>
      <c r="B8" s="7"/>
      <c r="C8" s="6">
        <f>IF(E7&lt;8,AE2,IF(E7=8,SUM(AB11:AB57)))</f>
        <v>27</v>
      </c>
      <c r="D8" s="10" t="s">
        <v>21</v>
      </c>
      <c r="E8" t="s">
        <v>1</v>
      </c>
      <c r="G8" s="281" t="s">
        <v>2</v>
      </c>
      <c r="H8" s="281"/>
      <c r="I8" s="281"/>
      <c r="J8" s="282" t="s">
        <v>4</v>
      </c>
      <c r="K8" s="282"/>
      <c r="L8" s="282"/>
      <c r="M8" s="283" t="s">
        <v>6</v>
      </c>
      <c r="N8" s="283"/>
      <c r="O8" s="283"/>
      <c r="P8" s="284" t="s">
        <v>9</v>
      </c>
      <c r="Q8" s="284"/>
      <c r="R8" s="284"/>
      <c r="S8" s="285" t="s">
        <v>10</v>
      </c>
      <c r="T8" s="285"/>
      <c r="U8" s="285"/>
      <c r="V8" s="286" t="s">
        <v>20</v>
      </c>
      <c r="W8" s="286"/>
      <c r="X8" s="286"/>
      <c r="Y8" s="287" t="s">
        <v>22</v>
      </c>
      <c r="Z8" s="287"/>
      <c r="AA8" s="287"/>
      <c r="AB8" s="288" t="s">
        <v>23</v>
      </c>
      <c r="AC8" s="288"/>
      <c r="AD8" s="288"/>
      <c r="AE8" s="7"/>
      <c r="AF8" s="7"/>
      <c r="AH8" s="3" t="s">
        <v>22</v>
      </c>
    </row>
    <row r="9" spans="1:59" ht="14" thickBot="1" x14ac:dyDescent="0.2">
      <c r="A9" s="7"/>
      <c r="B9" s="7"/>
      <c r="C9" s="6">
        <f>IF(E7&lt;8,AE3,IF(E7=8,SUM(AB77:AB82)))</f>
        <v>4</v>
      </c>
      <c r="D9" s="10" t="s">
        <v>24</v>
      </c>
      <c r="G9" s="289">
        <v>44590</v>
      </c>
      <c r="H9" s="289"/>
      <c r="I9" s="289"/>
      <c r="J9" s="290">
        <v>44597</v>
      </c>
      <c r="K9" s="290"/>
      <c r="L9" s="290"/>
      <c r="M9" s="291">
        <v>44604</v>
      </c>
      <c r="N9" s="291"/>
      <c r="O9" s="291"/>
      <c r="P9" s="292">
        <v>44632</v>
      </c>
      <c r="Q9" s="292"/>
      <c r="R9" s="292"/>
      <c r="S9" s="293">
        <v>44646</v>
      </c>
      <c r="T9" s="293"/>
      <c r="U9" s="293"/>
      <c r="V9" s="294">
        <v>44695</v>
      </c>
      <c r="W9" s="294"/>
      <c r="X9" s="294"/>
      <c r="Y9" s="295">
        <v>44723</v>
      </c>
      <c r="Z9" s="295"/>
      <c r="AA9" s="295"/>
      <c r="AB9" s="296">
        <v>44730</v>
      </c>
      <c r="AC9" s="296"/>
      <c r="AD9" s="296"/>
      <c r="AE9" s="7"/>
      <c r="AF9" s="7"/>
      <c r="AH9" s="3" t="s">
        <v>23</v>
      </c>
    </row>
    <row r="10" spans="1:59" ht="102" customHeight="1" thickBot="1" x14ac:dyDescent="0.2">
      <c r="A10" s="11" t="s">
        <v>25</v>
      </c>
      <c r="B10" s="12" t="s">
        <v>26</v>
      </c>
      <c r="C10" s="13" t="s">
        <v>27</v>
      </c>
      <c r="D10" s="13" t="s">
        <v>28</v>
      </c>
      <c r="E10" s="13" t="s">
        <v>29</v>
      </c>
      <c r="F10" s="13" t="s">
        <v>30</v>
      </c>
      <c r="G10" s="14" t="s">
        <v>31</v>
      </c>
      <c r="H10" s="15" t="s">
        <v>32</v>
      </c>
      <c r="I10" s="16" t="s">
        <v>33</v>
      </c>
      <c r="J10" s="17" t="s">
        <v>34</v>
      </c>
      <c r="K10" s="18" t="s">
        <v>35</v>
      </c>
      <c r="L10" s="19" t="s">
        <v>36</v>
      </c>
      <c r="M10" s="20" t="s">
        <v>37</v>
      </c>
      <c r="N10" s="21" t="s">
        <v>38</v>
      </c>
      <c r="O10" s="22" t="s">
        <v>39</v>
      </c>
      <c r="P10" s="23" t="s">
        <v>40</v>
      </c>
      <c r="Q10" s="24" t="s">
        <v>41</v>
      </c>
      <c r="R10" s="25" t="s">
        <v>42</v>
      </c>
      <c r="S10" s="26" t="s">
        <v>43</v>
      </c>
      <c r="T10" s="27" t="s">
        <v>44</v>
      </c>
      <c r="U10" s="28" t="s">
        <v>45</v>
      </c>
      <c r="V10" s="29" t="s">
        <v>46</v>
      </c>
      <c r="W10" s="30" t="s">
        <v>47</v>
      </c>
      <c r="X10" s="31" t="s">
        <v>48</v>
      </c>
      <c r="Y10" s="32" t="s">
        <v>49</v>
      </c>
      <c r="Z10" s="33" t="s">
        <v>50</v>
      </c>
      <c r="AA10" s="34" t="s">
        <v>51</v>
      </c>
      <c r="AB10" s="225" t="s">
        <v>52</v>
      </c>
      <c r="AC10" s="226" t="s">
        <v>53</v>
      </c>
      <c r="AD10" s="227" t="s">
        <v>54</v>
      </c>
      <c r="AE10" s="12" t="s">
        <v>26</v>
      </c>
      <c r="AF10" s="35" t="s">
        <v>333</v>
      </c>
      <c r="AG10" s="12" t="s">
        <v>55</v>
      </c>
      <c r="AI10" s="15" t="s">
        <v>32</v>
      </c>
      <c r="AJ10" s="15" t="s">
        <v>56</v>
      </c>
      <c r="AL10" s="18" t="s">
        <v>35</v>
      </c>
      <c r="AM10" s="18" t="s">
        <v>57</v>
      </c>
      <c r="AO10" s="36" t="s">
        <v>38</v>
      </c>
      <c r="AP10" s="36" t="s">
        <v>58</v>
      </c>
      <c r="AR10" s="24" t="s">
        <v>41</v>
      </c>
      <c r="AS10" s="24" t="s">
        <v>59</v>
      </c>
      <c r="AU10" s="27" t="s">
        <v>44</v>
      </c>
      <c r="AV10" s="27" t="s">
        <v>60</v>
      </c>
      <c r="AX10" s="30" t="s">
        <v>47</v>
      </c>
      <c r="AY10" s="30" t="s">
        <v>61</v>
      </c>
      <c r="BA10" s="37" t="s">
        <v>50</v>
      </c>
      <c r="BB10" s="37" t="s">
        <v>62</v>
      </c>
      <c r="BD10" s="226" t="s">
        <v>53</v>
      </c>
      <c r="BE10" s="226" t="s">
        <v>63</v>
      </c>
    </row>
    <row r="11" spans="1:59" x14ac:dyDescent="0.15">
      <c r="A11" s="38">
        <v>1</v>
      </c>
      <c r="B11" s="39">
        <f t="shared" ref="B11:B37" si="0">AE11</f>
        <v>114</v>
      </c>
      <c r="C11" s="40">
        <v>303</v>
      </c>
      <c r="D11" s="237" t="s">
        <v>221</v>
      </c>
      <c r="E11" s="238" t="s">
        <v>98</v>
      </c>
      <c r="F11" s="42" t="s">
        <v>352</v>
      </c>
      <c r="G11" s="43">
        <v>1</v>
      </c>
      <c r="H11" s="44">
        <v>1</v>
      </c>
      <c r="I11" s="45">
        <f t="shared" ref="I11:I37" si="1">IF(H11=" ",0,IF(H11=1,30,IF(H11=2,28,IF(H11=3,26,IF(H11=4,24,IF(H11=5,22,IF(AND(H11&gt;5,H11&lt;25),26-H11,2)))))))</f>
        <v>30</v>
      </c>
      <c r="J11" s="46">
        <v>0</v>
      </c>
      <c r="K11" s="47" t="str">
        <f>IF(SUMIF(AM$11:AM$67,$C11,AL$11:AL$67)=0," ",SUMIF(AM$11:AM$67,$C11,AL$11:AL$67))</f>
        <v xml:space="preserve"> </v>
      </c>
      <c r="L11" s="48">
        <f t="shared" ref="L11:L37" si="2">IF(K11=" ",0,IF(K11=1,30,IF(K11=2,28,IF(K11=3,26,IF(K11=4,24,IF(K11=5,22,IF(AND(K11&gt;5,K11&lt;25),26-K11,2)))))))</f>
        <v>0</v>
      </c>
      <c r="M11" s="49">
        <v>1</v>
      </c>
      <c r="N11" s="50">
        <v>4</v>
      </c>
      <c r="O11" s="51">
        <f t="shared" ref="O11:O37" si="3">IF(N11=" ",0,IF(N11=1,30,IF(N11=2,28,IF(N11=3,26,IF(N11=4,24,IF(N11=5,22,IF(AND(N11&gt;5,N11&lt;25),26-N11,2)))))))</f>
        <v>24</v>
      </c>
      <c r="P11" s="52">
        <v>1</v>
      </c>
      <c r="Q11" s="53">
        <v>1</v>
      </c>
      <c r="R11" s="54">
        <f t="shared" ref="R11:R37" si="4">IF(Q11=" ",0,IF(Q11=1,30,IF(Q11=2,28,IF(Q11=3,26,IF(Q11=4,24,IF(Q11=5,22,IF(AND(Q11&gt;5,Q11&lt;25),26-Q11,2)))))))</f>
        <v>30</v>
      </c>
      <c r="S11" s="55">
        <v>1</v>
      </c>
      <c r="T11" s="56">
        <f t="shared" ref="T11:T58" si="5">IF(SUMIF(AV$11:AV$67,$C11,AU$11:AU$67)=0," ",SUMIF(AV$11:AV$67,$C11,AU$11:AU$67))</f>
        <v>1</v>
      </c>
      <c r="U11" s="57">
        <f t="shared" ref="U11:U36" si="6">IF(T11=" ",0,IF(T11=1,30,IF(T11=2,28,IF(T11=3,26,IF(T11=4,24,IF(T11=5,22,IF(AND(T11&gt;5,T11&lt;25),26-T11,2)))))))</f>
        <v>30</v>
      </c>
      <c r="V11" s="58"/>
      <c r="W11" s="59" t="str">
        <f t="shared" ref="W11:W58" si="7">IF(SUMIF(AY$11:AY$67,$C11,AX$11:AX$67)=0," ",SUMIF(AY$11:AY$67,$C11,AX$11:AX$67))</f>
        <v xml:space="preserve"> </v>
      </c>
      <c r="X11" s="60">
        <f t="shared" ref="X11:X37" si="8">IF(W11=" ",0,IF(W11=1,30,IF(W11=2,28,IF(W11=3,26,IF(W11=4,24,IF(W11=5,22,IF(AND(W11&gt;5,W11&lt;25),26-W11,2)))))))</f>
        <v>0</v>
      </c>
      <c r="Y11" s="61"/>
      <c r="Z11" s="62" t="str">
        <f t="shared" ref="Z11:Z58" si="9">IF(SUMIF(BB$11:BB$67,$C11,BA$11:BA$67)=0," ",SUMIF(BB$11:BB$67,$C11,BA$11:BA$67))</f>
        <v xml:space="preserve"> </v>
      </c>
      <c r="AA11" s="63">
        <f t="shared" ref="AA11:AA37" si="10">IF(Z11=" ",0,IF(Z11=1,30,IF(Z11=2,28,IF(Z11=3,26,IF(Z11=4,24,IF(Z11=5,22,IF(AND(Z11&gt;5,Z11&lt;25),26-Z11,2)))))))</f>
        <v>0</v>
      </c>
      <c r="AB11" s="228"/>
      <c r="AC11" s="229" t="str">
        <f t="shared" ref="AC11:AC58" si="11">IF(SUMIF(BE$11:BE$67,$C11,BD$11:BD$67)=0," ",SUMIF(BE$11:BE$67,$C11,BD$11:BD$67))</f>
        <v xml:space="preserve"> </v>
      </c>
      <c r="AD11" s="230">
        <f t="shared" ref="AD11:AD37" si="12">IF(AC11=" ",0,IF(AC11=1,30,IF(AC11=2,28,IF(AC11=3,26,IF(AC11=4,24,IF(AC11=5,22,IF(AND(AC11&gt;5,AC11&lt;25),26-AC11,2)))))))</f>
        <v>0</v>
      </c>
      <c r="AE11" s="39">
        <f t="shared" ref="AE11:AE56" si="13">I11+L11+O11+R11+U11+X11+AA11+AD11</f>
        <v>114</v>
      </c>
      <c r="AF11" s="64">
        <f t="shared" ref="AF11:AF56" si="14">A11</f>
        <v>1</v>
      </c>
      <c r="AG11" s="39">
        <f t="shared" ref="AG11:AG56" si="15">AE11-MIN(I11,L11,O11,R11,U11,X11,AA11,AD11)</f>
        <v>114</v>
      </c>
      <c r="AH11" s="3" t="s">
        <v>67</v>
      </c>
      <c r="AI11" s="44">
        <v>1</v>
      </c>
      <c r="AJ11" s="44"/>
      <c r="AL11" s="47">
        <v>1</v>
      </c>
      <c r="AM11" s="47"/>
      <c r="AO11" s="65">
        <v>1</v>
      </c>
      <c r="AP11" s="65"/>
      <c r="AR11" s="53">
        <v>1</v>
      </c>
      <c r="AS11" s="53"/>
      <c r="AU11" s="56">
        <v>1</v>
      </c>
      <c r="AV11" s="56">
        <v>303</v>
      </c>
      <c r="AX11" s="59">
        <v>1</v>
      </c>
      <c r="AY11" s="59"/>
      <c r="BA11" s="66">
        <v>1</v>
      </c>
      <c r="BB11" s="66"/>
      <c r="BD11" s="229">
        <v>1</v>
      </c>
      <c r="BE11" s="229"/>
      <c r="BG11" t="s">
        <v>1</v>
      </c>
    </row>
    <row r="12" spans="1:59" x14ac:dyDescent="0.15">
      <c r="A12" s="38">
        <v>2</v>
      </c>
      <c r="B12" s="39">
        <f t="shared" si="0"/>
        <v>132</v>
      </c>
      <c r="C12" s="40">
        <v>301</v>
      </c>
      <c r="D12" s="237" t="s">
        <v>214</v>
      </c>
      <c r="E12" s="238" t="s">
        <v>98</v>
      </c>
      <c r="F12" s="42" t="s">
        <v>352</v>
      </c>
      <c r="G12" s="43">
        <v>1</v>
      </c>
      <c r="H12" s="44">
        <v>4</v>
      </c>
      <c r="I12" s="45">
        <f t="shared" si="1"/>
        <v>24</v>
      </c>
      <c r="J12" s="46">
        <v>1</v>
      </c>
      <c r="K12" s="47">
        <v>4</v>
      </c>
      <c r="L12" s="48">
        <f t="shared" si="2"/>
        <v>24</v>
      </c>
      <c r="M12" s="49">
        <v>1</v>
      </c>
      <c r="N12" s="50">
        <v>2</v>
      </c>
      <c r="O12" s="51">
        <f t="shared" si="3"/>
        <v>28</v>
      </c>
      <c r="P12" s="52">
        <v>1</v>
      </c>
      <c r="Q12" s="53">
        <v>2</v>
      </c>
      <c r="R12" s="54">
        <f t="shared" si="4"/>
        <v>28</v>
      </c>
      <c r="S12" s="55">
        <v>1</v>
      </c>
      <c r="T12" s="56">
        <f t="shared" si="5"/>
        <v>2</v>
      </c>
      <c r="U12" s="57">
        <f t="shared" si="6"/>
        <v>28</v>
      </c>
      <c r="V12" s="58"/>
      <c r="W12" s="59" t="str">
        <f t="shared" si="7"/>
        <v xml:space="preserve"> </v>
      </c>
      <c r="X12" s="60">
        <f t="shared" si="8"/>
        <v>0</v>
      </c>
      <c r="Y12" s="61"/>
      <c r="Z12" s="62" t="str">
        <f t="shared" si="9"/>
        <v xml:space="preserve"> </v>
      </c>
      <c r="AA12" s="63">
        <f t="shared" si="10"/>
        <v>0</v>
      </c>
      <c r="AB12" s="228"/>
      <c r="AC12" s="229" t="str">
        <f t="shared" si="11"/>
        <v xml:space="preserve"> </v>
      </c>
      <c r="AD12" s="230">
        <f t="shared" si="12"/>
        <v>0</v>
      </c>
      <c r="AE12" s="39">
        <f t="shared" si="13"/>
        <v>132</v>
      </c>
      <c r="AF12" s="64">
        <f t="shared" si="14"/>
        <v>2</v>
      </c>
      <c r="AG12" s="39">
        <f t="shared" si="15"/>
        <v>132</v>
      </c>
      <c r="AI12" s="44">
        <v>2</v>
      </c>
      <c r="AJ12" s="44"/>
      <c r="AL12" s="47">
        <v>2</v>
      </c>
      <c r="AM12" s="47"/>
      <c r="AO12" s="65">
        <v>2</v>
      </c>
      <c r="AP12" s="65"/>
      <c r="AR12" s="53">
        <v>2</v>
      </c>
      <c r="AS12" s="53"/>
      <c r="AU12" s="56">
        <v>2</v>
      </c>
      <c r="AV12" s="56">
        <v>301</v>
      </c>
      <c r="AX12" s="59">
        <v>2</v>
      </c>
      <c r="AY12" s="59"/>
      <c r="BA12" s="66">
        <v>2</v>
      </c>
      <c r="BB12" s="66"/>
      <c r="BD12" s="229">
        <v>2</v>
      </c>
      <c r="BE12" s="229"/>
    </row>
    <row r="13" spans="1:59" x14ac:dyDescent="0.15">
      <c r="A13" s="38">
        <v>3</v>
      </c>
      <c r="B13" s="39">
        <f t="shared" si="0"/>
        <v>104</v>
      </c>
      <c r="C13" s="40">
        <v>305</v>
      </c>
      <c r="D13" s="237" t="s">
        <v>225</v>
      </c>
      <c r="E13" s="238" t="s">
        <v>226</v>
      </c>
      <c r="F13" s="42" t="s">
        <v>356</v>
      </c>
      <c r="G13" s="43">
        <v>1</v>
      </c>
      <c r="H13" s="44">
        <v>3</v>
      </c>
      <c r="I13" s="45">
        <f t="shared" si="1"/>
        <v>26</v>
      </c>
      <c r="J13" s="46">
        <v>1</v>
      </c>
      <c r="K13" s="47" t="str">
        <f>IF(SUMIF(AM$11:AM$67,$C13,AL$11:AL$67)=0," ",SUMIF(AM$11:AM$67,$C13,AL$11:AL$67))</f>
        <v xml:space="preserve"> </v>
      </c>
      <c r="L13" s="48">
        <f t="shared" si="2"/>
        <v>0</v>
      </c>
      <c r="M13" s="49">
        <v>1</v>
      </c>
      <c r="N13" s="50">
        <v>3</v>
      </c>
      <c r="O13" s="51">
        <f t="shared" si="3"/>
        <v>26</v>
      </c>
      <c r="P13" s="52">
        <v>1</v>
      </c>
      <c r="Q13" s="53">
        <v>3</v>
      </c>
      <c r="R13" s="54">
        <f t="shared" si="4"/>
        <v>26</v>
      </c>
      <c r="S13" s="55">
        <v>1</v>
      </c>
      <c r="T13" s="56">
        <f t="shared" si="5"/>
        <v>3</v>
      </c>
      <c r="U13" s="57">
        <f t="shared" si="6"/>
        <v>26</v>
      </c>
      <c r="V13" s="58"/>
      <c r="W13" s="59" t="str">
        <f t="shared" si="7"/>
        <v xml:space="preserve"> </v>
      </c>
      <c r="X13" s="60">
        <f t="shared" si="8"/>
        <v>0</v>
      </c>
      <c r="Y13" s="61"/>
      <c r="Z13" s="62" t="str">
        <f t="shared" si="9"/>
        <v xml:space="preserve"> </v>
      </c>
      <c r="AA13" s="63">
        <f t="shared" si="10"/>
        <v>0</v>
      </c>
      <c r="AB13" s="228"/>
      <c r="AC13" s="229" t="str">
        <f t="shared" si="11"/>
        <v xml:space="preserve"> </v>
      </c>
      <c r="AD13" s="230">
        <f t="shared" si="12"/>
        <v>0</v>
      </c>
      <c r="AE13" s="39">
        <f t="shared" si="13"/>
        <v>104</v>
      </c>
      <c r="AF13" s="64">
        <f t="shared" si="14"/>
        <v>3</v>
      </c>
      <c r="AG13" s="39">
        <f t="shared" si="15"/>
        <v>104</v>
      </c>
      <c r="AI13" s="44">
        <v>3</v>
      </c>
      <c r="AJ13" s="44"/>
      <c r="AL13" s="47">
        <v>3</v>
      </c>
      <c r="AM13" s="47"/>
      <c r="AO13" s="65">
        <v>3</v>
      </c>
      <c r="AP13" s="65"/>
      <c r="AR13" s="53">
        <v>3</v>
      </c>
      <c r="AS13" s="53"/>
      <c r="AU13" s="56">
        <v>3</v>
      </c>
      <c r="AV13" s="56">
        <v>305</v>
      </c>
      <c r="AX13" s="59">
        <v>3</v>
      </c>
      <c r="AY13" s="59"/>
      <c r="BA13" s="66">
        <v>3</v>
      </c>
      <c r="BB13" s="66"/>
      <c r="BD13" s="229">
        <v>3</v>
      </c>
      <c r="BE13" s="229"/>
    </row>
    <row r="14" spans="1:59" x14ac:dyDescent="0.15">
      <c r="A14" s="38">
        <v>4</v>
      </c>
      <c r="B14" s="39">
        <f t="shared" si="0"/>
        <v>116</v>
      </c>
      <c r="C14" s="40">
        <v>302</v>
      </c>
      <c r="D14" s="237" t="s">
        <v>215</v>
      </c>
      <c r="E14" s="238" t="s">
        <v>100</v>
      </c>
      <c r="F14" s="42" t="s">
        <v>352</v>
      </c>
      <c r="G14" s="43">
        <v>1</v>
      </c>
      <c r="H14" s="44">
        <v>5</v>
      </c>
      <c r="I14" s="45">
        <f t="shared" si="1"/>
        <v>22</v>
      </c>
      <c r="J14" s="46">
        <v>1</v>
      </c>
      <c r="K14" s="47">
        <v>3</v>
      </c>
      <c r="L14" s="48">
        <f t="shared" si="2"/>
        <v>26</v>
      </c>
      <c r="M14" s="49">
        <v>1</v>
      </c>
      <c r="N14" s="50">
        <v>5</v>
      </c>
      <c r="O14" s="51">
        <f t="shared" si="3"/>
        <v>22</v>
      </c>
      <c r="P14" s="52">
        <v>1</v>
      </c>
      <c r="Q14" s="53">
        <v>5</v>
      </c>
      <c r="R14" s="54">
        <f t="shared" si="4"/>
        <v>22</v>
      </c>
      <c r="S14" s="55">
        <v>1</v>
      </c>
      <c r="T14" s="56">
        <f t="shared" si="5"/>
        <v>4</v>
      </c>
      <c r="U14" s="57">
        <f t="shared" si="6"/>
        <v>24</v>
      </c>
      <c r="V14" s="58"/>
      <c r="W14" s="59" t="str">
        <f t="shared" si="7"/>
        <v xml:space="preserve"> </v>
      </c>
      <c r="X14" s="60">
        <f t="shared" si="8"/>
        <v>0</v>
      </c>
      <c r="Y14" s="61"/>
      <c r="Z14" s="62" t="str">
        <f t="shared" si="9"/>
        <v xml:space="preserve"> </v>
      </c>
      <c r="AA14" s="63">
        <f t="shared" si="10"/>
        <v>0</v>
      </c>
      <c r="AB14" s="228"/>
      <c r="AC14" s="229" t="str">
        <f t="shared" si="11"/>
        <v xml:space="preserve"> </v>
      </c>
      <c r="AD14" s="230">
        <f t="shared" si="12"/>
        <v>0</v>
      </c>
      <c r="AE14" s="39">
        <f t="shared" si="13"/>
        <v>116</v>
      </c>
      <c r="AF14" s="64">
        <f t="shared" si="14"/>
        <v>4</v>
      </c>
      <c r="AG14" s="39">
        <f t="shared" si="15"/>
        <v>116</v>
      </c>
      <c r="AI14" s="44">
        <v>4</v>
      </c>
      <c r="AJ14" s="44"/>
      <c r="AL14" s="47">
        <v>4</v>
      </c>
      <c r="AM14" s="47"/>
      <c r="AO14" s="65">
        <v>4</v>
      </c>
      <c r="AP14" s="65"/>
      <c r="AR14" s="53">
        <v>4</v>
      </c>
      <c r="AS14" s="53"/>
      <c r="AU14" s="56">
        <v>4</v>
      </c>
      <c r="AV14" s="56">
        <v>302</v>
      </c>
      <c r="AX14" s="59">
        <v>4</v>
      </c>
      <c r="AY14" s="59"/>
      <c r="BA14" s="66">
        <v>4</v>
      </c>
      <c r="BB14" s="66"/>
      <c r="BD14" s="229">
        <v>4</v>
      </c>
      <c r="BE14" s="229"/>
    </row>
    <row r="15" spans="1:59" x14ac:dyDescent="0.15">
      <c r="A15" s="38">
        <v>5</v>
      </c>
      <c r="B15" s="39">
        <f t="shared" si="0"/>
        <v>100</v>
      </c>
      <c r="C15" s="40">
        <v>304</v>
      </c>
      <c r="D15" s="237" t="s">
        <v>216</v>
      </c>
      <c r="E15" s="238" t="s">
        <v>116</v>
      </c>
      <c r="F15" s="42" t="s">
        <v>352</v>
      </c>
      <c r="G15" s="43">
        <v>1</v>
      </c>
      <c r="H15" s="44">
        <v>7</v>
      </c>
      <c r="I15" s="45">
        <f t="shared" si="1"/>
        <v>19</v>
      </c>
      <c r="J15" s="46">
        <v>1</v>
      </c>
      <c r="K15" s="47">
        <v>5</v>
      </c>
      <c r="L15" s="48">
        <f t="shared" si="2"/>
        <v>22</v>
      </c>
      <c r="M15" s="49">
        <v>1</v>
      </c>
      <c r="N15" s="50">
        <v>7</v>
      </c>
      <c r="O15" s="51">
        <f t="shared" si="3"/>
        <v>19</v>
      </c>
      <c r="P15" s="52">
        <v>1</v>
      </c>
      <c r="Q15" s="53">
        <v>8</v>
      </c>
      <c r="R15" s="54">
        <f t="shared" si="4"/>
        <v>18</v>
      </c>
      <c r="S15" s="55">
        <v>1</v>
      </c>
      <c r="T15" s="56">
        <f t="shared" si="5"/>
        <v>5</v>
      </c>
      <c r="U15" s="57">
        <f t="shared" si="6"/>
        <v>22</v>
      </c>
      <c r="V15" s="58"/>
      <c r="W15" s="59" t="str">
        <f t="shared" si="7"/>
        <v xml:space="preserve"> </v>
      </c>
      <c r="X15" s="60">
        <f t="shared" si="8"/>
        <v>0</v>
      </c>
      <c r="Y15" s="61"/>
      <c r="Z15" s="62" t="str">
        <f t="shared" si="9"/>
        <v xml:space="preserve"> </v>
      </c>
      <c r="AA15" s="63">
        <f t="shared" si="10"/>
        <v>0</v>
      </c>
      <c r="AB15" s="228"/>
      <c r="AC15" s="229" t="str">
        <f t="shared" si="11"/>
        <v xml:space="preserve"> </v>
      </c>
      <c r="AD15" s="230">
        <f t="shared" si="12"/>
        <v>0</v>
      </c>
      <c r="AE15" s="39">
        <f t="shared" si="13"/>
        <v>100</v>
      </c>
      <c r="AF15" s="64">
        <f t="shared" si="14"/>
        <v>5</v>
      </c>
      <c r="AG15" s="39">
        <f t="shared" si="15"/>
        <v>100</v>
      </c>
      <c r="AI15" s="44">
        <v>5</v>
      </c>
      <c r="AJ15" s="44"/>
      <c r="AL15" s="47">
        <v>5</v>
      </c>
      <c r="AM15" s="47"/>
      <c r="AO15" s="65">
        <v>5</v>
      </c>
      <c r="AP15" s="65"/>
      <c r="AR15" s="53">
        <v>5</v>
      </c>
      <c r="AS15" s="53"/>
      <c r="AU15" s="56">
        <v>5</v>
      </c>
      <c r="AV15" s="56">
        <v>304</v>
      </c>
      <c r="AX15" s="59">
        <v>5</v>
      </c>
      <c r="AY15" s="59"/>
      <c r="BA15" s="66">
        <v>5</v>
      </c>
      <c r="BB15" s="66"/>
      <c r="BD15" s="229">
        <v>5</v>
      </c>
      <c r="BE15" s="229"/>
    </row>
    <row r="16" spans="1:59" x14ac:dyDescent="0.15">
      <c r="A16" s="38">
        <v>6</v>
      </c>
      <c r="B16" s="39">
        <f t="shared" si="0"/>
        <v>89</v>
      </c>
      <c r="C16" s="40">
        <v>306</v>
      </c>
      <c r="D16" s="237" t="s">
        <v>217</v>
      </c>
      <c r="E16" s="238" t="s">
        <v>65</v>
      </c>
      <c r="F16" s="42" t="s">
        <v>352</v>
      </c>
      <c r="G16" s="43">
        <v>1</v>
      </c>
      <c r="H16" s="44">
        <v>9</v>
      </c>
      <c r="I16" s="45">
        <f t="shared" si="1"/>
        <v>17</v>
      </c>
      <c r="J16" s="46">
        <v>1</v>
      </c>
      <c r="K16" s="47">
        <v>8</v>
      </c>
      <c r="L16" s="48">
        <f t="shared" si="2"/>
        <v>18</v>
      </c>
      <c r="M16" s="49">
        <v>1</v>
      </c>
      <c r="N16" s="50">
        <v>8</v>
      </c>
      <c r="O16" s="51">
        <f t="shared" si="3"/>
        <v>18</v>
      </c>
      <c r="P16" s="52">
        <v>1</v>
      </c>
      <c r="Q16" s="53">
        <v>10</v>
      </c>
      <c r="R16" s="54">
        <f t="shared" si="4"/>
        <v>16</v>
      </c>
      <c r="S16" s="55">
        <v>1</v>
      </c>
      <c r="T16" s="56">
        <f t="shared" si="5"/>
        <v>6</v>
      </c>
      <c r="U16" s="57">
        <f t="shared" si="6"/>
        <v>20</v>
      </c>
      <c r="V16" s="58"/>
      <c r="W16" s="59" t="str">
        <f t="shared" si="7"/>
        <v xml:space="preserve"> </v>
      </c>
      <c r="X16" s="60">
        <f t="shared" si="8"/>
        <v>0</v>
      </c>
      <c r="Y16" s="61"/>
      <c r="Z16" s="62" t="str">
        <f t="shared" si="9"/>
        <v xml:space="preserve"> </v>
      </c>
      <c r="AA16" s="63">
        <f t="shared" si="10"/>
        <v>0</v>
      </c>
      <c r="AB16" s="228"/>
      <c r="AC16" s="229" t="str">
        <f t="shared" si="11"/>
        <v xml:space="preserve"> </v>
      </c>
      <c r="AD16" s="230">
        <f t="shared" si="12"/>
        <v>0</v>
      </c>
      <c r="AE16" s="39">
        <f t="shared" si="13"/>
        <v>89</v>
      </c>
      <c r="AF16" s="64">
        <f t="shared" si="14"/>
        <v>6</v>
      </c>
      <c r="AG16" s="39">
        <f t="shared" si="15"/>
        <v>89</v>
      </c>
      <c r="AI16" s="44">
        <v>6</v>
      </c>
      <c r="AJ16" s="44"/>
      <c r="AL16" s="47">
        <v>6</v>
      </c>
      <c r="AM16" s="47"/>
      <c r="AO16" s="65">
        <v>6</v>
      </c>
      <c r="AP16" s="65"/>
      <c r="AR16" s="53">
        <v>6</v>
      </c>
      <c r="AS16" s="53"/>
      <c r="AU16" s="56">
        <v>6</v>
      </c>
      <c r="AV16" s="56">
        <v>306</v>
      </c>
      <c r="AX16" s="59">
        <v>6</v>
      </c>
      <c r="AY16" s="59"/>
      <c r="BA16" s="66">
        <v>6</v>
      </c>
      <c r="BB16" s="66"/>
      <c r="BD16" s="229">
        <v>6</v>
      </c>
      <c r="BE16" s="229"/>
    </row>
    <row r="17" spans="1:57" x14ac:dyDescent="0.15">
      <c r="A17" s="38">
        <v>7</v>
      </c>
      <c r="B17" s="39">
        <f t="shared" si="0"/>
        <v>74</v>
      </c>
      <c r="C17" s="40">
        <v>309</v>
      </c>
      <c r="D17" s="237" t="s">
        <v>229</v>
      </c>
      <c r="E17" s="238" t="s">
        <v>100</v>
      </c>
      <c r="F17" s="42" t="s">
        <v>352</v>
      </c>
      <c r="G17" s="43">
        <v>1</v>
      </c>
      <c r="H17" s="44">
        <v>13</v>
      </c>
      <c r="I17" s="45">
        <f t="shared" si="1"/>
        <v>13</v>
      </c>
      <c r="J17" s="46">
        <v>1</v>
      </c>
      <c r="K17" s="47">
        <v>17</v>
      </c>
      <c r="L17" s="48">
        <f t="shared" si="2"/>
        <v>9</v>
      </c>
      <c r="M17" s="49">
        <v>1</v>
      </c>
      <c r="N17" s="50">
        <v>10</v>
      </c>
      <c r="O17" s="51">
        <f t="shared" si="3"/>
        <v>16</v>
      </c>
      <c r="P17" s="52">
        <v>1</v>
      </c>
      <c r="Q17" s="53">
        <v>9</v>
      </c>
      <c r="R17" s="54">
        <f t="shared" si="4"/>
        <v>17</v>
      </c>
      <c r="S17" s="55">
        <v>1</v>
      </c>
      <c r="T17" s="56">
        <f t="shared" si="5"/>
        <v>7</v>
      </c>
      <c r="U17" s="57">
        <f t="shared" si="6"/>
        <v>19</v>
      </c>
      <c r="V17" s="58"/>
      <c r="W17" s="59" t="str">
        <f t="shared" si="7"/>
        <v xml:space="preserve"> </v>
      </c>
      <c r="X17" s="60">
        <f t="shared" si="8"/>
        <v>0</v>
      </c>
      <c r="Y17" s="61"/>
      <c r="Z17" s="62" t="str">
        <f t="shared" si="9"/>
        <v xml:space="preserve"> </v>
      </c>
      <c r="AA17" s="63">
        <f t="shared" si="10"/>
        <v>0</v>
      </c>
      <c r="AB17" s="228"/>
      <c r="AC17" s="229" t="str">
        <f t="shared" si="11"/>
        <v xml:space="preserve"> </v>
      </c>
      <c r="AD17" s="230">
        <f t="shared" si="12"/>
        <v>0</v>
      </c>
      <c r="AE17" s="39">
        <f t="shared" si="13"/>
        <v>74</v>
      </c>
      <c r="AF17" s="64">
        <f t="shared" si="14"/>
        <v>7</v>
      </c>
      <c r="AG17" s="39">
        <f t="shared" si="15"/>
        <v>74</v>
      </c>
      <c r="AI17" s="44">
        <v>7</v>
      </c>
      <c r="AJ17" s="44"/>
      <c r="AL17" s="47">
        <v>7</v>
      </c>
      <c r="AM17" s="47"/>
      <c r="AO17" s="65">
        <v>7</v>
      </c>
      <c r="AP17" s="65"/>
      <c r="AR17" s="53">
        <v>7</v>
      </c>
      <c r="AS17" s="53"/>
      <c r="AU17" s="56">
        <v>7</v>
      </c>
      <c r="AV17" s="56">
        <v>309</v>
      </c>
      <c r="AX17" s="59">
        <v>7</v>
      </c>
      <c r="AY17" s="59"/>
      <c r="BA17" s="66">
        <v>7</v>
      </c>
      <c r="BB17" s="66"/>
      <c r="BD17" s="229">
        <v>7</v>
      </c>
      <c r="BE17" s="229"/>
    </row>
    <row r="18" spans="1:57" x14ac:dyDescent="0.15">
      <c r="A18" s="38">
        <v>8</v>
      </c>
      <c r="B18" s="39">
        <f t="shared" si="0"/>
        <v>67</v>
      </c>
      <c r="C18" s="40">
        <v>310</v>
      </c>
      <c r="D18" s="237" t="s">
        <v>219</v>
      </c>
      <c r="E18" s="238" t="s">
        <v>82</v>
      </c>
      <c r="F18" s="42" t="s">
        <v>354</v>
      </c>
      <c r="G18" s="43">
        <v>1</v>
      </c>
      <c r="H18" s="44">
        <v>11</v>
      </c>
      <c r="I18" s="45">
        <f t="shared" si="1"/>
        <v>15</v>
      </c>
      <c r="J18" s="46">
        <v>1</v>
      </c>
      <c r="K18" s="47">
        <v>7</v>
      </c>
      <c r="L18" s="48">
        <f t="shared" si="2"/>
        <v>19</v>
      </c>
      <c r="M18" s="49">
        <v>1</v>
      </c>
      <c r="N18" s="50">
        <v>11</v>
      </c>
      <c r="O18" s="51">
        <f t="shared" si="3"/>
        <v>15</v>
      </c>
      <c r="P18" s="52">
        <v>0</v>
      </c>
      <c r="Q18" s="53" t="s">
        <v>1</v>
      </c>
      <c r="R18" s="54">
        <f t="shared" si="4"/>
        <v>0</v>
      </c>
      <c r="S18" s="55">
        <v>1</v>
      </c>
      <c r="T18" s="56">
        <f t="shared" si="5"/>
        <v>8</v>
      </c>
      <c r="U18" s="57">
        <f t="shared" si="6"/>
        <v>18</v>
      </c>
      <c r="V18" s="58"/>
      <c r="W18" s="59" t="str">
        <f t="shared" si="7"/>
        <v xml:space="preserve"> </v>
      </c>
      <c r="X18" s="60">
        <f t="shared" si="8"/>
        <v>0</v>
      </c>
      <c r="Y18" s="61"/>
      <c r="Z18" s="62" t="str">
        <f t="shared" si="9"/>
        <v xml:space="preserve"> </v>
      </c>
      <c r="AA18" s="63">
        <f t="shared" si="10"/>
        <v>0</v>
      </c>
      <c r="AB18" s="228"/>
      <c r="AC18" s="229" t="str">
        <f t="shared" si="11"/>
        <v xml:space="preserve"> </v>
      </c>
      <c r="AD18" s="230">
        <f t="shared" si="12"/>
        <v>0</v>
      </c>
      <c r="AE18" s="39">
        <f t="shared" si="13"/>
        <v>67</v>
      </c>
      <c r="AF18" s="64">
        <f t="shared" si="14"/>
        <v>8</v>
      </c>
      <c r="AG18" s="39">
        <f t="shared" si="15"/>
        <v>67</v>
      </c>
      <c r="AI18" s="44">
        <v>8</v>
      </c>
      <c r="AJ18" s="44"/>
      <c r="AL18" s="47">
        <v>8</v>
      </c>
      <c r="AM18" s="47"/>
      <c r="AO18" s="65">
        <v>8</v>
      </c>
      <c r="AP18" s="65"/>
      <c r="AR18" s="53">
        <v>8</v>
      </c>
      <c r="AS18" s="53"/>
      <c r="AU18" s="56">
        <v>8</v>
      </c>
      <c r="AV18" s="56">
        <v>310</v>
      </c>
      <c r="AX18" s="59">
        <v>8</v>
      </c>
      <c r="AY18" s="59"/>
      <c r="BA18" s="66">
        <v>8</v>
      </c>
      <c r="BB18" s="66"/>
      <c r="BD18" s="229">
        <v>8</v>
      </c>
      <c r="BE18" s="229"/>
    </row>
    <row r="19" spans="1:57" ht="14" x14ac:dyDescent="0.15">
      <c r="A19" s="38">
        <v>9</v>
      </c>
      <c r="B19" s="39">
        <f t="shared" si="0"/>
        <v>46</v>
      </c>
      <c r="C19" s="40">
        <v>315</v>
      </c>
      <c r="D19" s="41" t="s">
        <v>236</v>
      </c>
      <c r="E19" s="42" t="s">
        <v>119</v>
      </c>
      <c r="F19" s="42" t="s">
        <v>353</v>
      </c>
      <c r="G19" s="43">
        <v>1</v>
      </c>
      <c r="H19" s="44">
        <v>17</v>
      </c>
      <c r="I19" s="45">
        <f t="shared" si="1"/>
        <v>9</v>
      </c>
      <c r="J19" s="46">
        <v>0</v>
      </c>
      <c r="K19" s="47" t="str">
        <f>IF(SUMIF(AM$11:AM$67,$C19,AL$11:AL$67)=0," ",SUMIF(AM$11:AM$67,$C19,AL$11:AL$67))</f>
        <v xml:space="preserve"> </v>
      </c>
      <c r="L19" s="48">
        <f t="shared" si="2"/>
        <v>0</v>
      </c>
      <c r="M19" s="49">
        <v>0</v>
      </c>
      <c r="N19" s="50" t="str">
        <f>IF(SUMIF(AP$11:AP$67,$C19,AO$11:AO$67)=0," ",SUMIF(AP$11:AP$67,$C19,AO$11:AO$67))</f>
        <v xml:space="preserve"> </v>
      </c>
      <c r="O19" s="51">
        <f t="shared" si="3"/>
        <v>0</v>
      </c>
      <c r="P19" s="52">
        <v>1</v>
      </c>
      <c r="Q19" s="53">
        <v>6</v>
      </c>
      <c r="R19" s="54">
        <f t="shared" si="4"/>
        <v>20</v>
      </c>
      <c r="S19" s="55">
        <v>1</v>
      </c>
      <c r="T19" s="56">
        <f t="shared" si="5"/>
        <v>9</v>
      </c>
      <c r="U19" s="57">
        <f t="shared" si="6"/>
        <v>17</v>
      </c>
      <c r="V19" s="58"/>
      <c r="W19" s="59" t="str">
        <f t="shared" si="7"/>
        <v xml:space="preserve"> </v>
      </c>
      <c r="X19" s="60">
        <f t="shared" si="8"/>
        <v>0</v>
      </c>
      <c r="Y19" s="61"/>
      <c r="Z19" s="62" t="str">
        <f t="shared" si="9"/>
        <v xml:space="preserve"> </v>
      </c>
      <c r="AA19" s="63">
        <f t="shared" si="10"/>
        <v>0</v>
      </c>
      <c r="AB19" s="228"/>
      <c r="AC19" s="229" t="str">
        <f t="shared" si="11"/>
        <v xml:space="preserve"> </v>
      </c>
      <c r="AD19" s="230">
        <f t="shared" si="12"/>
        <v>0</v>
      </c>
      <c r="AE19" s="39">
        <f t="shared" si="13"/>
        <v>46</v>
      </c>
      <c r="AF19" s="64">
        <f t="shared" si="14"/>
        <v>9</v>
      </c>
      <c r="AG19" s="39">
        <f t="shared" si="15"/>
        <v>46</v>
      </c>
      <c r="AH19" s="248"/>
      <c r="AI19" s="44">
        <v>9</v>
      </c>
      <c r="AJ19" s="44"/>
      <c r="AL19" s="47">
        <v>9</v>
      </c>
      <c r="AM19" s="47"/>
      <c r="AO19" s="65">
        <v>9</v>
      </c>
      <c r="AP19" s="65"/>
      <c r="AR19" s="53">
        <v>9</v>
      </c>
      <c r="AS19" s="53"/>
      <c r="AU19" s="56">
        <v>9</v>
      </c>
      <c r="AV19" s="56">
        <v>315</v>
      </c>
      <c r="AX19" s="59">
        <v>9</v>
      </c>
      <c r="AY19" s="59"/>
      <c r="BA19" s="66">
        <v>9</v>
      </c>
      <c r="BB19" s="66"/>
      <c r="BD19" s="229">
        <v>9</v>
      </c>
      <c r="BE19" s="229"/>
    </row>
    <row r="20" spans="1:57" ht="14" x14ac:dyDescent="0.15">
      <c r="A20" s="38">
        <v>10</v>
      </c>
      <c r="B20" s="39">
        <f t="shared" si="0"/>
        <v>76</v>
      </c>
      <c r="C20" s="40">
        <v>307</v>
      </c>
      <c r="D20" s="237" t="s">
        <v>218</v>
      </c>
      <c r="E20" s="238" t="s">
        <v>65</v>
      </c>
      <c r="F20" s="42" t="s">
        <v>352</v>
      </c>
      <c r="G20" s="43">
        <v>1</v>
      </c>
      <c r="H20" s="44">
        <v>8</v>
      </c>
      <c r="I20" s="45">
        <f t="shared" si="1"/>
        <v>18</v>
      </c>
      <c r="J20" s="46">
        <v>1</v>
      </c>
      <c r="K20" s="47">
        <v>10</v>
      </c>
      <c r="L20" s="48">
        <f t="shared" si="2"/>
        <v>16</v>
      </c>
      <c r="M20" s="49">
        <v>1</v>
      </c>
      <c r="N20" s="50">
        <v>13</v>
      </c>
      <c r="O20" s="51">
        <f t="shared" si="3"/>
        <v>13</v>
      </c>
      <c r="P20" s="52">
        <v>1</v>
      </c>
      <c r="Q20" s="53">
        <v>13</v>
      </c>
      <c r="R20" s="54">
        <f t="shared" si="4"/>
        <v>13</v>
      </c>
      <c r="S20" s="55">
        <v>1</v>
      </c>
      <c r="T20" s="56">
        <f t="shared" si="5"/>
        <v>10</v>
      </c>
      <c r="U20" s="57">
        <f t="shared" si="6"/>
        <v>16</v>
      </c>
      <c r="V20" s="58"/>
      <c r="W20" s="59" t="str">
        <f t="shared" si="7"/>
        <v xml:space="preserve"> </v>
      </c>
      <c r="X20" s="60">
        <f t="shared" si="8"/>
        <v>0</v>
      </c>
      <c r="Y20" s="61"/>
      <c r="Z20" s="62" t="str">
        <f t="shared" si="9"/>
        <v xml:space="preserve"> </v>
      </c>
      <c r="AA20" s="63">
        <f t="shared" si="10"/>
        <v>0</v>
      </c>
      <c r="AB20" s="228"/>
      <c r="AC20" s="229" t="str">
        <f t="shared" si="11"/>
        <v xml:space="preserve"> </v>
      </c>
      <c r="AD20" s="230">
        <f t="shared" si="12"/>
        <v>0</v>
      </c>
      <c r="AE20" s="39">
        <f t="shared" si="13"/>
        <v>76</v>
      </c>
      <c r="AF20" s="64">
        <f t="shared" si="14"/>
        <v>10</v>
      </c>
      <c r="AG20" s="39">
        <f t="shared" si="15"/>
        <v>76</v>
      </c>
      <c r="AH20" s="248"/>
      <c r="AI20" s="44">
        <v>10</v>
      </c>
      <c r="AJ20" s="44"/>
      <c r="AL20" s="47">
        <v>10</v>
      </c>
      <c r="AM20" s="47"/>
      <c r="AO20" s="65">
        <v>10</v>
      </c>
      <c r="AP20" s="65"/>
      <c r="AR20" s="53">
        <v>10</v>
      </c>
      <c r="AS20" s="53"/>
      <c r="AU20" s="56">
        <v>10</v>
      </c>
      <c r="AV20" s="56">
        <v>307</v>
      </c>
      <c r="AX20" s="59">
        <v>10</v>
      </c>
      <c r="AY20" s="59"/>
      <c r="BA20" s="66">
        <v>10</v>
      </c>
      <c r="BB20" s="66"/>
      <c r="BD20" s="229">
        <v>10</v>
      </c>
      <c r="BE20" s="229"/>
    </row>
    <row r="21" spans="1:57" x14ac:dyDescent="0.15">
      <c r="A21" s="38">
        <v>11</v>
      </c>
      <c r="B21" s="39">
        <f t="shared" si="0"/>
        <v>39</v>
      </c>
      <c r="C21" s="40">
        <v>317</v>
      </c>
      <c r="D21" s="237" t="s">
        <v>248</v>
      </c>
      <c r="E21" s="238" t="s">
        <v>145</v>
      </c>
      <c r="F21" s="42" t="s">
        <v>354</v>
      </c>
      <c r="G21" s="43">
        <v>1</v>
      </c>
      <c r="H21" s="44" t="s">
        <v>1</v>
      </c>
      <c r="I21" s="45">
        <f t="shared" si="1"/>
        <v>0</v>
      </c>
      <c r="J21" s="46">
        <v>1</v>
      </c>
      <c r="K21" s="47">
        <v>23</v>
      </c>
      <c r="L21" s="48">
        <f t="shared" si="2"/>
        <v>3</v>
      </c>
      <c r="M21" s="49">
        <v>1</v>
      </c>
      <c r="N21" s="50">
        <v>14</v>
      </c>
      <c r="O21" s="51">
        <f t="shared" si="3"/>
        <v>12</v>
      </c>
      <c r="P21" s="52">
        <v>1</v>
      </c>
      <c r="Q21" s="53">
        <v>17</v>
      </c>
      <c r="R21" s="54">
        <f t="shared" si="4"/>
        <v>9</v>
      </c>
      <c r="S21" s="55">
        <v>1</v>
      </c>
      <c r="T21" s="56">
        <f t="shared" si="5"/>
        <v>11</v>
      </c>
      <c r="U21" s="57">
        <f t="shared" si="6"/>
        <v>15</v>
      </c>
      <c r="V21" s="58"/>
      <c r="W21" s="59" t="str">
        <f t="shared" si="7"/>
        <v xml:space="preserve"> </v>
      </c>
      <c r="X21" s="60">
        <f t="shared" si="8"/>
        <v>0</v>
      </c>
      <c r="Y21" s="61"/>
      <c r="Z21" s="62" t="str">
        <f t="shared" si="9"/>
        <v xml:space="preserve"> </v>
      </c>
      <c r="AA21" s="63">
        <f t="shared" si="10"/>
        <v>0</v>
      </c>
      <c r="AB21" s="228"/>
      <c r="AC21" s="229" t="str">
        <f t="shared" si="11"/>
        <v xml:space="preserve"> </v>
      </c>
      <c r="AD21" s="230">
        <f t="shared" si="12"/>
        <v>0</v>
      </c>
      <c r="AE21" s="39">
        <f t="shared" si="13"/>
        <v>39</v>
      </c>
      <c r="AF21" s="64">
        <f t="shared" si="14"/>
        <v>11</v>
      </c>
      <c r="AG21" s="39">
        <f t="shared" si="15"/>
        <v>39</v>
      </c>
      <c r="AH21" s="250"/>
      <c r="AI21" s="44">
        <v>11</v>
      </c>
      <c r="AJ21" s="44"/>
      <c r="AL21" s="47">
        <v>11</v>
      </c>
      <c r="AM21" s="47"/>
      <c r="AO21" s="65">
        <v>11</v>
      </c>
      <c r="AP21" s="65"/>
      <c r="AR21" s="53">
        <v>11</v>
      </c>
      <c r="AS21" s="53"/>
      <c r="AU21" s="56">
        <v>11</v>
      </c>
      <c r="AV21" s="56">
        <v>317</v>
      </c>
      <c r="AX21" s="59">
        <v>11</v>
      </c>
      <c r="AY21" s="59"/>
      <c r="BA21" s="66">
        <v>11</v>
      </c>
      <c r="BB21" s="66"/>
      <c r="BD21" s="229">
        <v>11</v>
      </c>
      <c r="BE21" s="229"/>
    </row>
    <row r="22" spans="1:57" ht="14" x14ac:dyDescent="0.15">
      <c r="A22" s="38">
        <v>12</v>
      </c>
      <c r="B22" s="39">
        <f t="shared" si="0"/>
        <v>53</v>
      </c>
      <c r="C22" s="40">
        <v>312</v>
      </c>
      <c r="D22" s="237" t="s">
        <v>231</v>
      </c>
      <c r="E22" s="238" t="s">
        <v>100</v>
      </c>
      <c r="F22" s="42" t="s">
        <v>352</v>
      </c>
      <c r="G22" s="43">
        <v>1</v>
      </c>
      <c r="H22" s="44">
        <v>18</v>
      </c>
      <c r="I22" s="45">
        <f t="shared" si="1"/>
        <v>8</v>
      </c>
      <c r="J22" s="46">
        <v>1</v>
      </c>
      <c r="K22" s="47">
        <v>19</v>
      </c>
      <c r="L22" s="48">
        <f t="shared" si="2"/>
        <v>7</v>
      </c>
      <c r="M22" s="49">
        <v>1</v>
      </c>
      <c r="N22" s="50">
        <v>17</v>
      </c>
      <c r="O22" s="51">
        <f t="shared" si="3"/>
        <v>9</v>
      </c>
      <c r="P22" s="52">
        <v>1</v>
      </c>
      <c r="Q22" s="53">
        <v>11</v>
      </c>
      <c r="R22" s="54">
        <f t="shared" si="4"/>
        <v>15</v>
      </c>
      <c r="S22" s="55">
        <v>1</v>
      </c>
      <c r="T22" s="56">
        <f t="shared" si="5"/>
        <v>12</v>
      </c>
      <c r="U22" s="57">
        <f t="shared" si="6"/>
        <v>14</v>
      </c>
      <c r="V22" s="58" t="s">
        <v>1</v>
      </c>
      <c r="W22" s="59" t="str">
        <f t="shared" si="7"/>
        <v xml:space="preserve"> </v>
      </c>
      <c r="X22" s="60">
        <f t="shared" si="8"/>
        <v>0</v>
      </c>
      <c r="Y22" s="61" t="s">
        <v>1</v>
      </c>
      <c r="Z22" s="62" t="str">
        <f t="shared" si="9"/>
        <v xml:space="preserve"> </v>
      </c>
      <c r="AA22" s="63">
        <f t="shared" si="10"/>
        <v>0</v>
      </c>
      <c r="AB22" s="228" t="s">
        <v>1</v>
      </c>
      <c r="AC22" s="229" t="str">
        <f t="shared" si="11"/>
        <v xml:space="preserve"> </v>
      </c>
      <c r="AD22" s="230">
        <f t="shared" si="12"/>
        <v>0</v>
      </c>
      <c r="AE22" s="39">
        <f t="shared" si="13"/>
        <v>53</v>
      </c>
      <c r="AF22" s="64">
        <f t="shared" si="14"/>
        <v>12</v>
      </c>
      <c r="AG22" s="39">
        <f t="shared" si="15"/>
        <v>53</v>
      </c>
      <c r="AH22" s="248"/>
      <c r="AI22" s="44">
        <v>12</v>
      </c>
      <c r="AJ22" s="44"/>
      <c r="AL22" s="47">
        <v>12</v>
      </c>
      <c r="AM22" s="47"/>
      <c r="AO22" s="65">
        <v>12</v>
      </c>
      <c r="AP22" s="65"/>
      <c r="AR22" s="53">
        <v>12</v>
      </c>
      <c r="AS22" s="53"/>
      <c r="AU22" s="56">
        <v>12</v>
      </c>
      <c r="AV22" s="56">
        <v>312</v>
      </c>
      <c r="AX22" s="59">
        <v>12</v>
      </c>
      <c r="AY22" s="59"/>
      <c r="BA22" s="66">
        <v>12</v>
      </c>
      <c r="BB22" s="66"/>
      <c r="BD22" s="229">
        <v>12</v>
      </c>
      <c r="BE22" s="229"/>
    </row>
    <row r="23" spans="1:57" ht="14" x14ac:dyDescent="0.15">
      <c r="A23" s="38">
        <v>13</v>
      </c>
      <c r="B23" s="39">
        <f t="shared" si="0"/>
        <v>52</v>
      </c>
      <c r="C23" s="40">
        <v>311</v>
      </c>
      <c r="D23" s="237" t="s">
        <v>227</v>
      </c>
      <c r="E23" s="238" t="s">
        <v>98</v>
      </c>
      <c r="F23" s="42" t="s">
        <v>352</v>
      </c>
      <c r="G23" s="43">
        <v>1</v>
      </c>
      <c r="H23" s="44">
        <v>16</v>
      </c>
      <c r="I23" s="45">
        <f t="shared" si="1"/>
        <v>10</v>
      </c>
      <c r="J23" s="46">
        <v>1</v>
      </c>
      <c r="K23" s="47">
        <v>11</v>
      </c>
      <c r="L23" s="48">
        <f t="shared" si="2"/>
        <v>15</v>
      </c>
      <c r="M23" s="49">
        <v>1</v>
      </c>
      <c r="N23" s="50">
        <v>12</v>
      </c>
      <c r="O23" s="51">
        <f t="shared" si="3"/>
        <v>14</v>
      </c>
      <c r="P23" s="52">
        <v>0</v>
      </c>
      <c r="Q23" s="53" t="s">
        <v>1</v>
      </c>
      <c r="R23" s="54">
        <f t="shared" si="4"/>
        <v>0</v>
      </c>
      <c r="S23" s="55">
        <v>1</v>
      </c>
      <c r="T23" s="56">
        <f t="shared" si="5"/>
        <v>13</v>
      </c>
      <c r="U23" s="57">
        <f t="shared" si="6"/>
        <v>13</v>
      </c>
      <c r="V23" s="58"/>
      <c r="W23" s="59" t="str">
        <f t="shared" si="7"/>
        <v xml:space="preserve"> </v>
      </c>
      <c r="X23" s="60">
        <f t="shared" si="8"/>
        <v>0</v>
      </c>
      <c r="Y23" s="61"/>
      <c r="Z23" s="62" t="str">
        <f t="shared" si="9"/>
        <v xml:space="preserve"> </v>
      </c>
      <c r="AA23" s="63">
        <f t="shared" si="10"/>
        <v>0</v>
      </c>
      <c r="AB23" s="228"/>
      <c r="AC23" s="229" t="str">
        <f t="shared" si="11"/>
        <v xml:space="preserve"> </v>
      </c>
      <c r="AD23" s="230">
        <f t="shared" si="12"/>
        <v>0</v>
      </c>
      <c r="AE23" s="39">
        <f t="shared" si="13"/>
        <v>52</v>
      </c>
      <c r="AF23" s="64">
        <f t="shared" si="14"/>
        <v>13</v>
      </c>
      <c r="AG23" s="39">
        <f t="shared" si="15"/>
        <v>52</v>
      </c>
      <c r="AH23" s="248"/>
      <c r="AI23" s="44">
        <v>13</v>
      </c>
      <c r="AJ23" s="44"/>
      <c r="AL23" s="47">
        <v>13</v>
      </c>
      <c r="AM23" s="47"/>
      <c r="AO23" s="65">
        <v>13</v>
      </c>
      <c r="AP23" s="65"/>
      <c r="AR23" s="53">
        <v>13</v>
      </c>
      <c r="AS23" s="53"/>
      <c r="AU23" s="56">
        <v>13</v>
      </c>
      <c r="AV23" s="56">
        <v>311</v>
      </c>
      <c r="AX23" s="59">
        <v>13</v>
      </c>
      <c r="AY23" s="59"/>
      <c r="BA23" s="66">
        <v>13</v>
      </c>
      <c r="BB23" s="66"/>
      <c r="BD23" s="229">
        <v>13</v>
      </c>
      <c r="BE23" s="229"/>
    </row>
    <row r="24" spans="1:57" x14ac:dyDescent="0.15">
      <c r="A24" s="38">
        <v>14</v>
      </c>
      <c r="B24" s="39">
        <f t="shared" si="0"/>
        <v>33</v>
      </c>
      <c r="C24" s="40">
        <v>318</v>
      </c>
      <c r="D24" s="41" t="s">
        <v>235</v>
      </c>
      <c r="E24" s="42" t="s">
        <v>116</v>
      </c>
      <c r="F24" s="42" t="s">
        <v>352</v>
      </c>
      <c r="G24" s="43">
        <v>0</v>
      </c>
      <c r="H24" s="44" t="str">
        <f>IF(SUMIF(AJ$11:AJ$67,$C24,AI$11:AI$67)=0," ",SUMIF(AJ$11:AJ$67,$C24,AI$11:AI$67))</f>
        <v xml:space="preserve"> </v>
      </c>
      <c r="I24" s="45">
        <f t="shared" si="1"/>
        <v>0</v>
      </c>
      <c r="J24" s="46">
        <v>1</v>
      </c>
      <c r="K24" s="47">
        <v>15</v>
      </c>
      <c r="L24" s="48">
        <f t="shared" si="2"/>
        <v>11</v>
      </c>
      <c r="M24" s="49">
        <v>0</v>
      </c>
      <c r="N24" s="50" t="str">
        <f>IF(SUMIF(AP$11:AP$67,$C24,AO$11:AO$67)=0," ",SUMIF(AP$11:AP$67,$C24,AO$11:AO$67))</f>
        <v xml:space="preserve"> </v>
      </c>
      <c r="O24" s="51">
        <f t="shared" si="3"/>
        <v>0</v>
      </c>
      <c r="P24" s="52">
        <v>1</v>
      </c>
      <c r="Q24" s="53">
        <v>16</v>
      </c>
      <c r="R24" s="54">
        <f t="shared" si="4"/>
        <v>10</v>
      </c>
      <c r="S24" s="55">
        <v>1</v>
      </c>
      <c r="T24" s="56">
        <f t="shared" si="5"/>
        <v>14</v>
      </c>
      <c r="U24" s="57">
        <f t="shared" si="6"/>
        <v>12</v>
      </c>
      <c r="V24" s="58"/>
      <c r="W24" s="59" t="str">
        <f t="shared" si="7"/>
        <v xml:space="preserve"> </v>
      </c>
      <c r="X24" s="60">
        <f t="shared" si="8"/>
        <v>0</v>
      </c>
      <c r="Y24" s="61"/>
      <c r="Z24" s="62" t="str">
        <f t="shared" si="9"/>
        <v xml:space="preserve"> </v>
      </c>
      <c r="AA24" s="63">
        <f t="shared" si="10"/>
        <v>0</v>
      </c>
      <c r="AB24" s="228"/>
      <c r="AC24" s="229" t="str">
        <f t="shared" si="11"/>
        <v xml:space="preserve"> </v>
      </c>
      <c r="AD24" s="230">
        <f t="shared" si="12"/>
        <v>0</v>
      </c>
      <c r="AE24" s="39">
        <f t="shared" si="13"/>
        <v>33</v>
      </c>
      <c r="AF24" s="64">
        <f t="shared" si="14"/>
        <v>14</v>
      </c>
      <c r="AG24" s="39">
        <f t="shared" si="15"/>
        <v>33</v>
      </c>
      <c r="AH24" s="250"/>
      <c r="AI24" s="44">
        <v>14</v>
      </c>
      <c r="AJ24" s="44"/>
      <c r="AL24" s="47">
        <v>14</v>
      </c>
      <c r="AM24" s="47"/>
      <c r="AO24" s="65">
        <v>14</v>
      </c>
      <c r="AP24" s="65"/>
      <c r="AR24" s="53">
        <v>14</v>
      </c>
      <c r="AS24" s="53"/>
      <c r="AU24" s="56">
        <v>14</v>
      </c>
      <c r="AV24" s="56">
        <v>318</v>
      </c>
      <c r="AX24" s="59">
        <v>14</v>
      </c>
      <c r="AY24" s="59"/>
      <c r="BA24" s="66">
        <v>14</v>
      </c>
      <c r="BB24" s="66"/>
      <c r="BD24" s="229">
        <v>14</v>
      </c>
      <c r="BE24" s="229"/>
    </row>
    <row r="25" spans="1:57" ht="14" x14ac:dyDescent="0.15">
      <c r="A25" s="38">
        <v>15</v>
      </c>
      <c r="B25" s="39">
        <f t="shared" si="0"/>
        <v>39</v>
      </c>
      <c r="C25" s="40">
        <v>316</v>
      </c>
      <c r="D25" s="41" t="s">
        <v>222</v>
      </c>
      <c r="E25" s="42" t="s">
        <v>223</v>
      </c>
      <c r="F25" s="42" t="s">
        <v>355</v>
      </c>
      <c r="G25" s="43">
        <v>1</v>
      </c>
      <c r="H25" s="44">
        <v>15</v>
      </c>
      <c r="I25" s="45">
        <f t="shared" si="1"/>
        <v>11</v>
      </c>
      <c r="J25" s="46">
        <v>1</v>
      </c>
      <c r="K25" s="47">
        <v>9</v>
      </c>
      <c r="L25" s="48">
        <f t="shared" si="2"/>
        <v>17</v>
      </c>
      <c r="M25" s="49">
        <v>0</v>
      </c>
      <c r="N25" s="50" t="str">
        <f>IF(SUMIF(AP$11:AP$67,$C25,AO$11:AO$67)=0," ",SUMIF(AP$11:AP$67,$C25,AO$11:AO$67))</f>
        <v xml:space="preserve"> </v>
      </c>
      <c r="O25" s="51">
        <f t="shared" si="3"/>
        <v>0</v>
      </c>
      <c r="P25" s="52">
        <v>1</v>
      </c>
      <c r="Q25" s="53" t="s">
        <v>1</v>
      </c>
      <c r="R25" s="54">
        <f t="shared" si="4"/>
        <v>0</v>
      </c>
      <c r="S25" s="55">
        <v>1</v>
      </c>
      <c r="T25" s="56">
        <f t="shared" si="5"/>
        <v>15</v>
      </c>
      <c r="U25" s="57">
        <f t="shared" si="6"/>
        <v>11</v>
      </c>
      <c r="V25" s="58"/>
      <c r="W25" s="59" t="str">
        <f t="shared" si="7"/>
        <v xml:space="preserve"> </v>
      </c>
      <c r="X25" s="60">
        <f t="shared" si="8"/>
        <v>0</v>
      </c>
      <c r="Y25" s="61"/>
      <c r="Z25" s="62" t="str">
        <f t="shared" si="9"/>
        <v xml:space="preserve"> </v>
      </c>
      <c r="AA25" s="63">
        <f t="shared" si="10"/>
        <v>0</v>
      </c>
      <c r="AB25" s="228"/>
      <c r="AC25" s="229" t="str">
        <f t="shared" si="11"/>
        <v xml:space="preserve"> </v>
      </c>
      <c r="AD25" s="230">
        <f t="shared" si="12"/>
        <v>0</v>
      </c>
      <c r="AE25" s="39">
        <f t="shared" si="13"/>
        <v>39</v>
      </c>
      <c r="AF25" s="64">
        <f t="shared" si="14"/>
        <v>15</v>
      </c>
      <c r="AG25" s="39">
        <f t="shared" si="15"/>
        <v>39</v>
      </c>
      <c r="AH25" s="248"/>
      <c r="AI25" s="44">
        <v>15</v>
      </c>
      <c r="AJ25" s="44"/>
      <c r="AL25" s="47">
        <v>15</v>
      </c>
      <c r="AM25" s="47"/>
      <c r="AO25" s="65">
        <v>15</v>
      </c>
      <c r="AP25" s="65"/>
      <c r="AR25" s="53">
        <v>15</v>
      </c>
      <c r="AS25" s="53"/>
      <c r="AU25" s="56">
        <v>15</v>
      </c>
      <c r="AV25" s="56">
        <v>316</v>
      </c>
      <c r="AX25" s="59">
        <v>15</v>
      </c>
      <c r="AY25" s="59"/>
      <c r="BA25" s="66">
        <v>15</v>
      </c>
      <c r="BB25" s="66"/>
      <c r="BD25" s="229">
        <v>15</v>
      </c>
      <c r="BE25" s="229"/>
    </row>
    <row r="26" spans="1:57" ht="14" x14ac:dyDescent="0.15">
      <c r="A26" s="38">
        <v>16</v>
      </c>
      <c r="B26" s="39">
        <f t="shared" si="0"/>
        <v>24</v>
      </c>
      <c r="C26" s="40">
        <v>321</v>
      </c>
      <c r="D26" s="41" t="s">
        <v>233</v>
      </c>
      <c r="E26" s="42" t="s">
        <v>223</v>
      </c>
      <c r="F26" s="42" t="s">
        <v>355</v>
      </c>
      <c r="G26" s="43">
        <v>1</v>
      </c>
      <c r="H26" s="44">
        <v>28</v>
      </c>
      <c r="I26" s="45">
        <f t="shared" si="1"/>
        <v>2</v>
      </c>
      <c r="J26" s="46">
        <v>1</v>
      </c>
      <c r="K26" s="47">
        <v>14</v>
      </c>
      <c r="L26" s="48">
        <f t="shared" si="2"/>
        <v>12</v>
      </c>
      <c r="M26" s="49">
        <v>0</v>
      </c>
      <c r="N26" s="50" t="str">
        <f>IF(SUMIF(AP$11:AP$67,$C26,AO$11:AO$67)=0," ",SUMIF(AP$11:AP$67,$C26,AO$11:AO$67))</f>
        <v xml:space="preserve"> </v>
      </c>
      <c r="O26" s="51">
        <f t="shared" si="3"/>
        <v>0</v>
      </c>
      <c r="P26" s="52">
        <v>1</v>
      </c>
      <c r="Q26" s="53" t="s">
        <v>1</v>
      </c>
      <c r="R26" s="54">
        <f t="shared" si="4"/>
        <v>0</v>
      </c>
      <c r="S26" s="55">
        <v>1</v>
      </c>
      <c r="T26" s="56">
        <f t="shared" si="5"/>
        <v>16</v>
      </c>
      <c r="U26" s="57">
        <f t="shared" si="6"/>
        <v>10</v>
      </c>
      <c r="V26" s="58"/>
      <c r="W26" s="59" t="str">
        <f t="shared" si="7"/>
        <v xml:space="preserve"> </v>
      </c>
      <c r="X26" s="60">
        <f t="shared" si="8"/>
        <v>0</v>
      </c>
      <c r="Y26" s="61"/>
      <c r="Z26" s="62" t="str">
        <f t="shared" si="9"/>
        <v xml:space="preserve"> </v>
      </c>
      <c r="AA26" s="63">
        <f t="shared" si="10"/>
        <v>0</v>
      </c>
      <c r="AB26" s="228"/>
      <c r="AC26" s="229" t="str">
        <f t="shared" si="11"/>
        <v xml:space="preserve"> </v>
      </c>
      <c r="AD26" s="230">
        <f t="shared" si="12"/>
        <v>0</v>
      </c>
      <c r="AE26" s="39">
        <f t="shared" si="13"/>
        <v>24</v>
      </c>
      <c r="AF26" s="64">
        <f t="shared" si="14"/>
        <v>16</v>
      </c>
      <c r="AG26" s="39">
        <f t="shared" si="15"/>
        <v>24</v>
      </c>
      <c r="AH26" s="248"/>
      <c r="AI26" s="44">
        <v>16</v>
      </c>
      <c r="AJ26" s="44"/>
      <c r="AL26" s="47">
        <v>16</v>
      </c>
      <c r="AM26" s="47"/>
      <c r="AO26" s="65">
        <v>16</v>
      </c>
      <c r="AP26" s="65"/>
      <c r="AR26" s="53">
        <v>16</v>
      </c>
      <c r="AS26" s="53"/>
      <c r="AU26" s="56">
        <v>16</v>
      </c>
      <c r="AV26" s="56">
        <v>321</v>
      </c>
      <c r="AX26" s="59">
        <v>16</v>
      </c>
      <c r="AY26" s="59"/>
      <c r="BA26" s="66">
        <v>16</v>
      </c>
      <c r="BB26" s="66"/>
      <c r="BD26" s="229">
        <v>16</v>
      </c>
      <c r="BE26" s="229"/>
    </row>
    <row r="27" spans="1:57" ht="14" x14ac:dyDescent="0.15">
      <c r="A27" s="38">
        <v>17</v>
      </c>
      <c r="B27" s="39">
        <f t="shared" si="0"/>
        <v>29</v>
      </c>
      <c r="C27" s="40">
        <v>319</v>
      </c>
      <c r="D27" s="237" t="s">
        <v>243</v>
      </c>
      <c r="E27" s="238" t="s">
        <v>100</v>
      </c>
      <c r="F27" s="42" t="s">
        <v>352</v>
      </c>
      <c r="G27" s="43">
        <v>0</v>
      </c>
      <c r="H27" s="44" t="str">
        <f>IF(SUMIF(AJ$11:AJ$67,$C27,AI$11:AI$67)=0," ",SUMIF(AJ$11:AJ$67,$C27,AI$11:AI$67))</f>
        <v xml:space="preserve"> </v>
      </c>
      <c r="I27" s="45">
        <f t="shared" si="1"/>
        <v>0</v>
      </c>
      <c r="J27" s="46">
        <v>1</v>
      </c>
      <c r="K27" s="47">
        <v>21</v>
      </c>
      <c r="L27" s="48">
        <f t="shared" si="2"/>
        <v>5</v>
      </c>
      <c r="M27" s="49">
        <v>1</v>
      </c>
      <c r="N27" s="50">
        <v>19</v>
      </c>
      <c r="O27" s="51">
        <f t="shared" si="3"/>
        <v>7</v>
      </c>
      <c r="P27" s="52">
        <v>1</v>
      </c>
      <c r="Q27" s="53">
        <v>18</v>
      </c>
      <c r="R27" s="54">
        <f t="shared" si="4"/>
        <v>8</v>
      </c>
      <c r="S27" s="55">
        <v>1</v>
      </c>
      <c r="T27" s="56">
        <f t="shared" si="5"/>
        <v>17</v>
      </c>
      <c r="U27" s="57">
        <f t="shared" si="6"/>
        <v>9</v>
      </c>
      <c r="V27" s="58"/>
      <c r="W27" s="59" t="str">
        <f t="shared" si="7"/>
        <v xml:space="preserve"> </v>
      </c>
      <c r="X27" s="60">
        <f t="shared" si="8"/>
        <v>0</v>
      </c>
      <c r="Y27" s="61"/>
      <c r="Z27" s="62" t="str">
        <f t="shared" si="9"/>
        <v xml:space="preserve"> </v>
      </c>
      <c r="AA27" s="63">
        <f t="shared" si="10"/>
        <v>0</v>
      </c>
      <c r="AB27" s="228"/>
      <c r="AC27" s="229" t="str">
        <f t="shared" si="11"/>
        <v xml:space="preserve"> </v>
      </c>
      <c r="AD27" s="230">
        <f t="shared" si="12"/>
        <v>0</v>
      </c>
      <c r="AE27" s="39">
        <f t="shared" si="13"/>
        <v>29</v>
      </c>
      <c r="AF27" s="64">
        <f t="shared" si="14"/>
        <v>17</v>
      </c>
      <c r="AG27" s="39">
        <f t="shared" si="15"/>
        <v>29</v>
      </c>
      <c r="AH27" s="248"/>
      <c r="AI27" s="44">
        <v>17</v>
      </c>
      <c r="AJ27" s="44"/>
      <c r="AL27" s="47">
        <v>17</v>
      </c>
      <c r="AM27" s="47"/>
      <c r="AO27" s="65">
        <v>17</v>
      </c>
      <c r="AP27" s="65"/>
      <c r="AR27" s="53">
        <v>17</v>
      </c>
      <c r="AS27" s="53"/>
      <c r="AU27" s="56">
        <v>17</v>
      </c>
      <c r="AV27" s="56">
        <v>319</v>
      </c>
      <c r="AX27" s="59">
        <v>17</v>
      </c>
      <c r="AY27" s="59"/>
      <c r="BA27" s="66">
        <v>17</v>
      </c>
      <c r="BB27" s="66"/>
      <c r="BD27" s="229">
        <v>17</v>
      </c>
      <c r="BE27" s="229"/>
    </row>
    <row r="28" spans="1:57" ht="14" x14ac:dyDescent="0.15">
      <c r="A28" s="38">
        <v>18</v>
      </c>
      <c r="B28" s="39">
        <f t="shared" si="0"/>
        <v>27</v>
      </c>
      <c r="C28" s="40">
        <v>320</v>
      </c>
      <c r="D28" s="237" t="s">
        <v>241</v>
      </c>
      <c r="E28" s="238" t="s">
        <v>145</v>
      </c>
      <c r="F28" s="42" t="s">
        <v>354</v>
      </c>
      <c r="G28" s="43">
        <v>0</v>
      </c>
      <c r="H28" s="44" t="str">
        <f>IF(SUMIF(AJ$11:AJ$67,$C28,AI$11:AI$67)=0," ",SUMIF(AJ$11:AJ$67,$C28,AI$11:AI$67))</f>
        <v xml:space="preserve"> </v>
      </c>
      <c r="I28" s="45">
        <f t="shared" si="1"/>
        <v>0</v>
      </c>
      <c r="J28" s="46">
        <v>1</v>
      </c>
      <c r="K28" s="47">
        <v>20</v>
      </c>
      <c r="L28" s="48">
        <f t="shared" si="2"/>
        <v>6</v>
      </c>
      <c r="M28" s="49">
        <v>1</v>
      </c>
      <c r="N28" s="50">
        <v>20</v>
      </c>
      <c r="O28" s="51">
        <f t="shared" si="3"/>
        <v>6</v>
      </c>
      <c r="P28" s="52">
        <v>1</v>
      </c>
      <c r="Q28" s="53">
        <v>19</v>
      </c>
      <c r="R28" s="54">
        <f t="shared" si="4"/>
        <v>7</v>
      </c>
      <c r="S28" s="55">
        <v>1</v>
      </c>
      <c r="T28" s="56">
        <f t="shared" si="5"/>
        <v>18</v>
      </c>
      <c r="U28" s="57">
        <f t="shared" si="6"/>
        <v>8</v>
      </c>
      <c r="V28" s="58"/>
      <c r="W28" s="59" t="str">
        <f t="shared" si="7"/>
        <v xml:space="preserve"> </v>
      </c>
      <c r="X28" s="60">
        <f t="shared" si="8"/>
        <v>0</v>
      </c>
      <c r="Y28" s="61"/>
      <c r="Z28" s="62" t="str">
        <f t="shared" si="9"/>
        <v xml:space="preserve"> </v>
      </c>
      <c r="AA28" s="63">
        <f t="shared" si="10"/>
        <v>0</v>
      </c>
      <c r="AB28" s="228"/>
      <c r="AC28" s="229" t="str">
        <f t="shared" si="11"/>
        <v xml:space="preserve"> </v>
      </c>
      <c r="AD28" s="230">
        <f t="shared" si="12"/>
        <v>0</v>
      </c>
      <c r="AE28" s="39">
        <f t="shared" si="13"/>
        <v>27</v>
      </c>
      <c r="AF28" s="64">
        <f t="shared" si="14"/>
        <v>18</v>
      </c>
      <c r="AG28" s="39">
        <f t="shared" si="15"/>
        <v>27</v>
      </c>
      <c r="AH28" s="248"/>
      <c r="AI28" s="44">
        <v>18</v>
      </c>
      <c r="AJ28" s="44"/>
      <c r="AL28" s="47">
        <v>18</v>
      </c>
      <c r="AM28" s="47"/>
      <c r="AO28" s="65">
        <v>18</v>
      </c>
      <c r="AP28" s="65"/>
      <c r="AR28" s="53">
        <v>18</v>
      </c>
      <c r="AS28" s="53"/>
      <c r="AU28" s="56">
        <v>18</v>
      </c>
      <c r="AV28" s="56">
        <v>320</v>
      </c>
      <c r="AX28" s="59">
        <v>18</v>
      </c>
      <c r="AY28" s="59"/>
      <c r="BA28" s="66">
        <v>18</v>
      </c>
      <c r="BB28" s="66"/>
      <c r="BD28" s="229">
        <v>18</v>
      </c>
      <c r="BE28" s="229"/>
    </row>
    <row r="29" spans="1:57" ht="14" x14ac:dyDescent="0.15">
      <c r="A29" s="38">
        <v>19</v>
      </c>
      <c r="B29" s="39">
        <f t="shared" si="0"/>
        <v>12</v>
      </c>
      <c r="C29" s="40">
        <v>327</v>
      </c>
      <c r="D29" s="41" t="s">
        <v>242</v>
      </c>
      <c r="E29" s="42" t="s">
        <v>65</v>
      </c>
      <c r="F29" s="42" t="s">
        <v>352</v>
      </c>
      <c r="G29" s="43">
        <v>1</v>
      </c>
      <c r="H29" s="44">
        <v>21</v>
      </c>
      <c r="I29" s="45">
        <f t="shared" si="1"/>
        <v>5</v>
      </c>
      <c r="J29" s="46">
        <v>0</v>
      </c>
      <c r="K29" s="47" t="str">
        <f>IF(SUMIF(AM$11:AM$67,$C29,AL$11:AL$67)=0," ",SUMIF(AM$11:AM$67,$C29,AL$11:AL$67))</f>
        <v xml:space="preserve"> </v>
      </c>
      <c r="L29" s="48">
        <f t="shared" si="2"/>
        <v>0</v>
      </c>
      <c r="M29" s="49">
        <v>0</v>
      </c>
      <c r="N29" s="50" t="str">
        <f>IF(SUMIF(AP$11:AP$67,$C29,AO$11:AO$67)=0," ",SUMIF(AP$11:AP$67,$C29,AO$11:AO$67))</f>
        <v xml:space="preserve"> </v>
      </c>
      <c r="O29" s="51">
        <f t="shared" si="3"/>
        <v>0</v>
      </c>
      <c r="P29" s="52">
        <v>0</v>
      </c>
      <c r="Q29" s="53" t="s">
        <v>1</v>
      </c>
      <c r="R29" s="54">
        <f t="shared" si="4"/>
        <v>0</v>
      </c>
      <c r="S29" s="55">
        <v>1</v>
      </c>
      <c r="T29" s="56">
        <f t="shared" si="5"/>
        <v>19</v>
      </c>
      <c r="U29" s="57">
        <f t="shared" si="6"/>
        <v>7</v>
      </c>
      <c r="V29" s="58"/>
      <c r="W29" s="59" t="str">
        <f t="shared" si="7"/>
        <v xml:space="preserve"> </v>
      </c>
      <c r="X29" s="60">
        <f t="shared" si="8"/>
        <v>0</v>
      </c>
      <c r="Y29" s="61"/>
      <c r="Z29" s="62" t="str">
        <f t="shared" si="9"/>
        <v xml:space="preserve"> </v>
      </c>
      <c r="AA29" s="63">
        <f t="shared" si="10"/>
        <v>0</v>
      </c>
      <c r="AB29" s="228"/>
      <c r="AC29" s="229" t="str">
        <f t="shared" si="11"/>
        <v xml:space="preserve"> </v>
      </c>
      <c r="AD29" s="230">
        <f t="shared" si="12"/>
        <v>0</v>
      </c>
      <c r="AE29" s="39">
        <f t="shared" si="13"/>
        <v>12</v>
      </c>
      <c r="AF29" s="64">
        <f t="shared" si="14"/>
        <v>19</v>
      </c>
      <c r="AG29" s="39">
        <f t="shared" si="15"/>
        <v>12</v>
      </c>
      <c r="AH29" s="248"/>
      <c r="AI29" s="44">
        <v>19</v>
      </c>
      <c r="AJ29" s="44"/>
      <c r="AL29" s="47">
        <v>19</v>
      </c>
      <c r="AM29" s="47"/>
      <c r="AO29" s="65">
        <v>19</v>
      </c>
      <c r="AP29" s="65"/>
      <c r="AR29" s="53">
        <v>19</v>
      </c>
      <c r="AS29" s="53"/>
      <c r="AU29" s="56">
        <v>19</v>
      </c>
      <c r="AV29" s="56">
        <v>327</v>
      </c>
      <c r="AX29" s="59">
        <v>19</v>
      </c>
      <c r="AY29" s="59"/>
      <c r="BA29" s="66">
        <v>19</v>
      </c>
      <c r="BB29" s="66"/>
      <c r="BD29" s="229">
        <v>19</v>
      </c>
      <c r="BE29" s="229"/>
    </row>
    <row r="30" spans="1:57" ht="14" x14ac:dyDescent="0.15">
      <c r="A30" s="38">
        <v>20</v>
      </c>
      <c r="B30" s="39">
        <f t="shared" si="0"/>
        <v>10</v>
      </c>
      <c r="C30" s="40">
        <v>328</v>
      </c>
      <c r="D30" s="237" t="s">
        <v>252</v>
      </c>
      <c r="E30" s="238" t="s">
        <v>145</v>
      </c>
      <c r="F30" s="42" t="s">
        <v>354</v>
      </c>
      <c r="G30" s="43">
        <v>0</v>
      </c>
      <c r="H30" s="44" t="str">
        <f>IF(SUMIF(AJ$11:AJ$67,$C30,AI$11:AI$67)=0," ",SUMIF(AJ$11:AJ$67,$C30,AI$11:AI$67))</f>
        <v xml:space="preserve"> </v>
      </c>
      <c r="I30" s="45">
        <f t="shared" si="1"/>
        <v>0</v>
      </c>
      <c r="J30" s="46">
        <v>1</v>
      </c>
      <c r="K30" s="47">
        <v>26</v>
      </c>
      <c r="L30" s="48">
        <f t="shared" si="2"/>
        <v>2</v>
      </c>
      <c r="M30" s="49">
        <v>1</v>
      </c>
      <c r="N30" s="50">
        <v>24</v>
      </c>
      <c r="O30" s="51">
        <f t="shared" si="3"/>
        <v>2</v>
      </c>
      <c r="P30" s="52">
        <v>0</v>
      </c>
      <c r="Q30" s="53" t="s">
        <v>1</v>
      </c>
      <c r="R30" s="54">
        <f t="shared" si="4"/>
        <v>0</v>
      </c>
      <c r="S30" s="55">
        <v>1</v>
      </c>
      <c r="T30" s="56">
        <f t="shared" si="5"/>
        <v>20</v>
      </c>
      <c r="U30" s="57">
        <f t="shared" si="6"/>
        <v>6</v>
      </c>
      <c r="V30" s="58"/>
      <c r="W30" s="59" t="str">
        <f t="shared" si="7"/>
        <v xml:space="preserve"> </v>
      </c>
      <c r="X30" s="60">
        <f t="shared" si="8"/>
        <v>0</v>
      </c>
      <c r="Y30" s="61"/>
      <c r="Z30" s="62" t="str">
        <f t="shared" si="9"/>
        <v xml:space="preserve"> </v>
      </c>
      <c r="AA30" s="63">
        <f t="shared" si="10"/>
        <v>0</v>
      </c>
      <c r="AB30" s="228"/>
      <c r="AC30" s="229" t="str">
        <f t="shared" si="11"/>
        <v xml:space="preserve"> </v>
      </c>
      <c r="AD30" s="230">
        <f t="shared" si="12"/>
        <v>0</v>
      </c>
      <c r="AE30" s="39">
        <f t="shared" si="13"/>
        <v>10</v>
      </c>
      <c r="AF30" s="64">
        <f t="shared" si="14"/>
        <v>20</v>
      </c>
      <c r="AG30" s="39">
        <f t="shared" si="15"/>
        <v>10</v>
      </c>
      <c r="AH30" s="248"/>
      <c r="AI30" s="44">
        <v>20</v>
      </c>
      <c r="AJ30" s="44"/>
      <c r="AL30" s="47">
        <v>20</v>
      </c>
      <c r="AM30" s="47"/>
      <c r="AO30" s="65">
        <v>20</v>
      </c>
      <c r="AP30" s="65"/>
      <c r="AR30" s="53">
        <v>20</v>
      </c>
      <c r="AS30" s="53"/>
      <c r="AU30" s="56">
        <v>20</v>
      </c>
      <c r="AV30" s="56">
        <v>328</v>
      </c>
      <c r="AX30" s="59">
        <v>20</v>
      </c>
      <c r="AY30" s="59"/>
      <c r="BA30" s="66">
        <v>20</v>
      </c>
      <c r="BB30" s="66"/>
      <c r="BD30" s="229">
        <v>20</v>
      </c>
      <c r="BE30" s="229"/>
    </row>
    <row r="31" spans="1:57" ht="14" x14ac:dyDescent="0.15">
      <c r="A31" s="38">
        <v>21</v>
      </c>
      <c r="B31" s="39">
        <f t="shared" si="0"/>
        <v>14</v>
      </c>
      <c r="C31" s="40">
        <v>325</v>
      </c>
      <c r="D31" s="237" t="s">
        <v>239</v>
      </c>
      <c r="E31" s="238" t="s">
        <v>100</v>
      </c>
      <c r="F31" s="42" t="s">
        <v>352</v>
      </c>
      <c r="G31" s="43">
        <v>1</v>
      </c>
      <c r="H31" s="44">
        <v>23</v>
      </c>
      <c r="I31" s="45">
        <f t="shared" si="1"/>
        <v>3</v>
      </c>
      <c r="J31" s="46">
        <v>1</v>
      </c>
      <c r="K31" s="47">
        <v>22</v>
      </c>
      <c r="L31" s="48">
        <f t="shared" si="2"/>
        <v>4</v>
      </c>
      <c r="M31" s="49">
        <v>1</v>
      </c>
      <c r="N31" s="50">
        <v>27</v>
      </c>
      <c r="O31" s="51">
        <f t="shared" si="3"/>
        <v>2</v>
      </c>
      <c r="P31" s="52">
        <v>1</v>
      </c>
      <c r="Q31" s="53" t="s">
        <v>1</v>
      </c>
      <c r="R31" s="54">
        <f t="shared" si="4"/>
        <v>0</v>
      </c>
      <c r="S31" s="55">
        <v>1</v>
      </c>
      <c r="T31" s="56">
        <f t="shared" si="5"/>
        <v>21</v>
      </c>
      <c r="U31" s="57">
        <f t="shared" si="6"/>
        <v>5</v>
      </c>
      <c r="V31" s="58"/>
      <c r="W31" s="59" t="str">
        <f t="shared" si="7"/>
        <v xml:space="preserve"> </v>
      </c>
      <c r="X31" s="60">
        <f t="shared" si="8"/>
        <v>0</v>
      </c>
      <c r="Y31" s="61"/>
      <c r="Z31" s="62" t="str">
        <f t="shared" si="9"/>
        <v xml:space="preserve"> </v>
      </c>
      <c r="AA31" s="63">
        <f t="shared" si="10"/>
        <v>0</v>
      </c>
      <c r="AB31" s="228"/>
      <c r="AC31" s="229" t="str">
        <f t="shared" si="11"/>
        <v xml:space="preserve"> </v>
      </c>
      <c r="AD31" s="230">
        <f t="shared" si="12"/>
        <v>0</v>
      </c>
      <c r="AE31" s="39">
        <f t="shared" si="13"/>
        <v>14</v>
      </c>
      <c r="AF31" s="64">
        <f t="shared" si="14"/>
        <v>21</v>
      </c>
      <c r="AG31" s="39">
        <f t="shared" si="15"/>
        <v>14</v>
      </c>
      <c r="AH31" s="248"/>
      <c r="AI31" s="44">
        <v>21</v>
      </c>
      <c r="AJ31" s="44"/>
      <c r="AL31" s="47">
        <v>21</v>
      </c>
      <c r="AM31" s="47"/>
      <c r="AO31" s="65">
        <v>21</v>
      </c>
      <c r="AP31" s="65"/>
      <c r="AR31" s="53">
        <v>21</v>
      </c>
      <c r="AS31" s="53"/>
      <c r="AU31" s="56">
        <v>21</v>
      </c>
      <c r="AV31" s="56">
        <v>325</v>
      </c>
      <c r="AX31" s="59">
        <v>21</v>
      </c>
      <c r="AY31" s="59"/>
      <c r="BA31" s="66">
        <v>21</v>
      </c>
      <c r="BB31" s="66"/>
      <c r="BD31" s="229">
        <v>21</v>
      </c>
      <c r="BE31" s="229"/>
    </row>
    <row r="32" spans="1:57" x14ac:dyDescent="0.15">
      <c r="A32" s="38">
        <v>22</v>
      </c>
      <c r="B32" s="39">
        <f t="shared" si="0"/>
        <v>14</v>
      </c>
      <c r="C32" s="40">
        <v>324</v>
      </c>
      <c r="D32" s="237" t="s">
        <v>250</v>
      </c>
      <c r="E32" s="238" t="s">
        <v>82</v>
      </c>
      <c r="F32" s="42" t="s">
        <v>354</v>
      </c>
      <c r="G32" s="43">
        <v>1</v>
      </c>
      <c r="H32" s="44">
        <v>24</v>
      </c>
      <c r="I32" s="45">
        <f t="shared" si="1"/>
        <v>2</v>
      </c>
      <c r="J32" s="46">
        <v>0</v>
      </c>
      <c r="K32" s="47" t="str">
        <f>IF(SUMIF(AM$11:AM$67,$C32,AL$11:AL$67)=0," ",SUMIF(AM$11:AM$67,$C32,AL$11:AL$67))</f>
        <v xml:space="preserve"> </v>
      </c>
      <c r="L32" s="48">
        <f t="shared" si="2"/>
        <v>0</v>
      </c>
      <c r="M32" s="49">
        <v>1</v>
      </c>
      <c r="N32" s="50">
        <v>22</v>
      </c>
      <c r="O32" s="51">
        <f t="shared" si="3"/>
        <v>4</v>
      </c>
      <c r="P32" s="52">
        <v>1</v>
      </c>
      <c r="Q32" s="53">
        <v>22</v>
      </c>
      <c r="R32" s="54">
        <f t="shared" si="4"/>
        <v>4</v>
      </c>
      <c r="S32" s="55">
        <v>1</v>
      </c>
      <c r="T32" s="56">
        <f t="shared" si="5"/>
        <v>22</v>
      </c>
      <c r="U32" s="57">
        <f t="shared" si="6"/>
        <v>4</v>
      </c>
      <c r="V32" s="58"/>
      <c r="W32" s="59" t="str">
        <f t="shared" si="7"/>
        <v xml:space="preserve"> </v>
      </c>
      <c r="X32" s="60">
        <f t="shared" si="8"/>
        <v>0</v>
      </c>
      <c r="Y32" s="61"/>
      <c r="Z32" s="62" t="str">
        <f t="shared" si="9"/>
        <v xml:space="preserve"> </v>
      </c>
      <c r="AA32" s="63">
        <f t="shared" si="10"/>
        <v>0</v>
      </c>
      <c r="AB32" s="228"/>
      <c r="AC32" s="229" t="str">
        <f t="shared" si="11"/>
        <v xml:space="preserve"> </v>
      </c>
      <c r="AD32" s="230">
        <f t="shared" si="12"/>
        <v>0</v>
      </c>
      <c r="AE32" s="39">
        <f t="shared" si="13"/>
        <v>14</v>
      </c>
      <c r="AF32" s="64">
        <f t="shared" si="14"/>
        <v>22</v>
      </c>
      <c r="AG32" s="39">
        <f t="shared" si="15"/>
        <v>14</v>
      </c>
      <c r="AH32" s="250"/>
      <c r="AI32" s="44">
        <v>22</v>
      </c>
      <c r="AJ32" s="44"/>
      <c r="AL32" s="47">
        <v>22</v>
      </c>
      <c r="AM32" s="47"/>
      <c r="AO32" s="65">
        <v>22</v>
      </c>
      <c r="AP32" s="65"/>
      <c r="AR32" s="53">
        <v>22</v>
      </c>
      <c r="AS32" s="53"/>
      <c r="AU32" s="56">
        <v>22</v>
      </c>
      <c r="AV32" s="56">
        <v>324</v>
      </c>
      <c r="AX32" s="59">
        <v>22</v>
      </c>
      <c r="AY32" s="59"/>
      <c r="BA32" s="66">
        <v>22</v>
      </c>
      <c r="BB32" s="66"/>
      <c r="BD32" s="229">
        <v>22</v>
      </c>
      <c r="BE32" s="229"/>
    </row>
    <row r="33" spans="1:57" ht="14" x14ac:dyDescent="0.15">
      <c r="A33" s="38">
        <v>23</v>
      </c>
      <c r="B33" s="39">
        <f t="shared" si="0"/>
        <v>15</v>
      </c>
      <c r="C33" s="40">
        <v>322</v>
      </c>
      <c r="D33" s="237" t="s">
        <v>245</v>
      </c>
      <c r="E33" s="238" t="s">
        <v>100</v>
      </c>
      <c r="F33" s="42" t="s">
        <v>352</v>
      </c>
      <c r="G33" s="43">
        <v>1</v>
      </c>
      <c r="H33" s="44">
        <v>27</v>
      </c>
      <c r="I33" s="45">
        <f t="shared" si="1"/>
        <v>2</v>
      </c>
      <c r="J33" s="46">
        <v>1</v>
      </c>
      <c r="K33" s="47">
        <v>24</v>
      </c>
      <c r="L33" s="48">
        <f t="shared" si="2"/>
        <v>2</v>
      </c>
      <c r="M33" s="49">
        <v>1</v>
      </c>
      <c r="N33" s="50">
        <v>28</v>
      </c>
      <c r="O33" s="51">
        <f t="shared" si="3"/>
        <v>2</v>
      </c>
      <c r="P33" s="52">
        <v>1</v>
      </c>
      <c r="Q33" s="53">
        <v>20</v>
      </c>
      <c r="R33" s="54">
        <f t="shared" si="4"/>
        <v>6</v>
      </c>
      <c r="S33" s="55">
        <v>1</v>
      </c>
      <c r="T33" s="56">
        <f t="shared" si="5"/>
        <v>23</v>
      </c>
      <c r="U33" s="57">
        <f t="shared" si="6"/>
        <v>3</v>
      </c>
      <c r="V33" s="58"/>
      <c r="W33" s="59" t="str">
        <f t="shared" si="7"/>
        <v xml:space="preserve"> </v>
      </c>
      <c r="X33" s="60">
        <f t="shared" si="8"/>
        <v>0</v>
      </c>
      <c r="Y33" s="61"/>
      <c r="Z33" s="62" t="str">
        <f t="shared" si="9"/>
        <v xml:space="preserve"> </v>
      </c>
      <c r="AA33" s="63">
        <f t="shared" si="10"/>
        <v>0</v>
      </c>
      <c r="AB33" s="228"/>
      <c r="AC33" s="229" t="str">
        <f t="shared" si="11"/>
        <v xml:space="preserve"> </v>
      </c>
      <c r="AD33" s="230">
        <f t="shared" si="12"/>
        <v>0</v>
      </c>
      <c r="AE33" s="39">
        <f t="shared" si="13"/>
        <v>15</v>
      </c>
      <c r="AF33" s="64">
        <f t="shared" si="14"/>
        <v>23</v>
      </c>
      <c r="AG33" s="39">
        <f t="shared" si="15"/>
        <v>15</v>
      </c>
      <c r="AH33" s="248"/>
      <c r="AI33" s="44">
        <v>23</v>
      </c>
      <c r="AJ33" s="44"/>
      <c r="AL33" s="47">
        <v>23</v>
      </c>
      <c r="AM33" s="47"/>
      <c r="AO33" s="65">
        <v>23</v>
      </c>
      <c r="AP33" s="65"/>
      <c r="AR33" s="53">
        <v>23</v>
      </c>
      <c r="AS33" s="53"/>
      <c r="AU33" s="56">
        <v>23</v>
      </c>
      <c r="AV33" s="56">
        <v>322</v>
      </c>
      <c r="AX33" s="59">
        <v>23</v>
      </c>
      <c r="AY33" s="59"/>
      <c r="BA33" s="66">
        <v>23</v>
      </c>
      <c r="BB33" s="66"/>
      <c r="BD33" s="229">
        <v>23</v>
      </c>
      <c r="BE33" s="229"/>
    </row>
    <row r="34" spans="1:57" x14ac:dyDescent="0.15">
      <c r="A34" s="38">
        <v>24</v>
      </c>
      <c r="B34" s="39">
        <f t="shared" si="0"/>
        <v>41</v>
      </c>
      <c r="C34" s="40">
        <v>313</v>
      </c>
      <c r="D34" s="237" t="s">
        <v>234</v>
      </c>
      <c r="E34" s="238" t="s">
        <v>65</v>
      </c>
      <c r="F34" s="42" t="s">
        <v>352</v>
      </c>
      <c r="G34" s="43">
        <v>1</v>
      </c>
      <c r="H34" s="44" t="s">
        <v>1</v>
      </c>
      <c r="I34" s="45">
        <f t="shared" si="1"/>
        <v>0</v>
      </c>
      <c r="J34" s="46">
        <v>1</v>
      </c>
      <c r="K34" s="47">
        <v>12</v>
      </c>
      <c r="L34" s="48">
        <f t="shared" si="2"/>
        <v>14</v>
      </c>
      <c r="M34" s="49">
        <v>1</v>
      </c>
      <c r="N34" s="50">
        <v>15</v>
      </c>
      <c r="O34" s="51">
        <f t="shared" si="3"/>
        <v>11</v>
      </c>
      <c r="P34" s="52">
        <v>1</v>
      </c>
      <c r="Q34" s="53">
        <v>12</v>
      </c>
      <c r="R34" s="54">
        <f t="shared" si="4"/>
        <v>14</v>
      </c>
      <c r="S34" s="55">
        <v>1</v>
      </c>
      <c r="T34" s="56">
        <f t="shared" si="5"/>
        <v>24</v>
      </c>
      <c r="U34" s="57">
        <f t="shared" si="6"/>
        <v>2</v>
      </c>
      <c r="V34" s="58" t="s">
        <v>1</v>
      </c>
      <c r="W34" s="59" t="str">
        <f t="shared" si="7"/>
        <v xml:space="preserve"> </v>
      </c>
      <c r="X34" s="60">
        <f t="shared" si="8"/>
        <v>0</v>
      </c>
      <c r="Y34" s="61" t="s">
        <v>1</v>
      </c>
      <c r="Z34" s="62" t="str">
        <f t="shared" si="9"/>
        <v xml:space="preserve"> </v>
      </c>
      <c r="AA34" s="63">
        <f t="shared" si="10"/>
        <v>0</v>
      </c>
      <c r="AB34" s="228" t="s">
        <v>1</v>
      </c>
      <c r="AC34" s="229" t="str">
        <f t="shared" si="11"/>
        <v xml:space="preserve"> </v>
      </c>
      <c r="AD34" s="230">
        <f t="shared" si="12"/>
        <v>0</v>
      </c>
      <c r="AE34" s="39">
        <f t="shared" si="13"/>
        <v>41</v>
      </c>
      <c r="AF34" s="64">
        <f t="shared" si="14"/>
        <v>24</v>
      </c>
      <c r="AG34" s="39">
        <f t="shared" si="15"/>
        <v>41</v>
      </c>
      <c r="AH34" s="250"/>
      <c r="AI34" s="44">
        <v>24</v>
      </c>
      <c r="AJ34" s="44"/>
      <c r="AL34" s="47">
        <v>24</v>
      </c>
      <c r="AM34" s="47"/>
      <c r="AO34" s="65">
        <v>24</v>
      </c>
      <c r="AP34" s="65"/>
      <c r="AR34" s="53">
        <v>24</v>
      </c>
      <c r="AS34" s="53"/>
      <c r="AU34" s="56">
        <v>24</v>
      </c>
      <c r="AV34" s="56">
        <v>313</v>
      </c>
      <c r="AX34" s="59">
        <v>24</v>
      </c>
      <c r="AY34" s="59"/>
      <c r="BA34" s="66">
        <v>24</v>
      </c>
      <c r="BB34" s="66"/>
      <c r="BD34" s="229">
        <v>24</v>
      </c>
      <c r="BE34" s="229"/>
    </row>
    <row r="35" spans="1:57" ht="14" x14ac:dyDescent="0.15">
      <c r="A35" s="38">
        <v>25</v>
      </c>
      <c r="B35" s="39">
        <f t="shared" si="0"/>
        <v>13</v>
      </c>
      <c r="C35" s="40">
        <v>323</v>
      </c>
      <c r="D35" s="237" t="s">
        <v>246</v>
      </c>
      <c r="E35" s="238" t="s">
        <v>247</v>
      </c>
      <c r="F35" s="42" t="s">
        <v>355</v>
      </c>
      <c r="G35" s="43">
        <v>1</v>
      </c>
      <c r="H35" s="44">
        <v>26</v>
      </c>
      <c r="I35" s="45">
        <f t="shared" si="1"/>
        <v>2</v>
      </c>
      <c r="J35" s="46">
        <v>1</v>
      </c>
      <c r="K35" s="47">
        <v>28</v>
      </c>
      <c r="L35" s="48">
        <f t="shared" si="2"/>
        <v>2</v>
      </c>
      <c r="M35" s="49">
        <v>1</v>
      </c>
      <c r="N35" s="50">
        <v>25</v>
      </c>
      <c r="O35" s="51">
        <f t="shared" si="3"/>
        <v>2</v>
      </c>
      <c r="P35" s="52">
        <v>1</v>
      </c>
      <c r="Q35" s="53">
        <v>21</v>
      </c>
      <c r="R35" s="54">
        <f t="shared" si="4"/>
        <v>5</v>
      </c>
      <c r="S35" s="55">
        <v>1</v>
      </c>
      <c r="T35" s="56">
        <f t="shared" si="5"/>
        <v>25</v>
      </c>
      <c r="U35" s="57">
        <f t="shared" si="6"/>
        <v>2</v>
      </c>
      <c r="V35" s="58" t="s">
        <v>1</v>
      </c>
      <c r="W35" s="59" t="str">
        <f t="shared" si="7"/>
        <v xml:space="preserve"> </v>
      </c>
      <c r="X35" s="60">
        <f t="shared" si="8"/>
        <v>0</v>
      </c>
      <c r="Y35" s="61"/>
      <c r="Z35" s="62" t="str">
        <f t="shared" si="9"/>
        <v xml:space="preserve"> </v>
      </c>
      <c r="AA35" s="63">
        <f t="shared" si="10"/>
        <v>0</v>
      </c>
      <c r="AB35" s="228"/>
      <c r="AC35" s="229" t="str">
        <f t="shared" si="11"/>
        <v xml:space="preserve"> </v>
      </c>
      <c r="AD35" s="230">
        <f t="shared" si="12"/>
        <v>0</v>
      </c>
      <c r="AE35" s="39">
        <f t="shared" si="13"/>
        <v>13</v>
      </c>
      <c r="AF35" s="64">
        <f t="shared" si="14"/>
        <v>25</v>
      </c>
      <c r="AG35" s="39">
        <f t="shared" si="15"/>
        <v>13</v>
      </c>
      <c r="AH35" s="248"/>
      <c r="AI35" s="44">
        <v>25</v>
      </c>
      <c r="AJ35" s="44"/>
      <c r="AL35" s="47">
        <v>25</v>
      </c>
      <c r="AM35" s="47"/>
      <c r="AO35" s="65">
        <v>25</v>
      </c>
      <c r="AP35" s="65"/>
      <c r="AR35" s="53">
        <v>25</v>
      </c>
      <c r="AS35" s="53"/>
      <c r="AU35" s="56">
        <v>25</v>
      </c>
      <c r="AV35" s="56">
        <v>323</v>
      </c>
      <c r="AX35" s="59">
        <v>25</v>
      </c>
      <c r="AY35" s="59"/>
      <c r="BA35" s="66">
        <v>25</v>
      </c>
      <c r="BB35" s="66"/>
      <c r="BD35" s="229">
        <v>25</v>
      </c>
      <c r="BE35" s="229"/>
    </row>
    <row r="36" spans="1:57" ht="14" x14ac:dyDescent="0.15">
      <c r="A36" s="38">
        <v>26</v>
      </c>
      <c r="B36" s="39">
        <f t="shared" si="0"/>
        <v>59</v>
      </c>
      <c r="C36" s="40">
        <v>308</v>
      </c>
      <c r="D36" s="237" t="s">
        <v>230</v>
      </c>
      <c r="E36" s="238" t="s">
        <v>167</v>
      </c>
      <c r="F36" s="42" t="s">
        <v>353</v>
      </c>
      <c r="G36" s="43">
        <v>1</v>
      </c>
      <c r="H36" s="44">
        <v>6</v>
      </c>
      <c r="I36" s="45">
        <f t="shared" si="1"/>
        <v>20</v>
      </c>
      <c r="J36" s="46">
        <v>0</v>
      </c>
      <c r="K36" s="47" t="str">
        <f>IF(SUMIF(AM$11:AM$67,$C36,AL$11:AL$67)=0," ",SUMIF(AM$11:AM$67,$C36,AL$11:AL$67))</f>
        <v xml:space="preserve"> </v>
      </c>
      <c r="L36" s="48">
        <f t="shared" si="2"/>
        <v>0</v>
      </c>
      <c r="M36" s="49">
        <v>1</v>
      </c>
      <c r="N36" s="50">
        <v>6</v>
      </c>
      <c r="O36" s="51">
        <f t="shared" si="3"/>
        <v>20</v>
      </c>
      <c r="P36" s="52">
        <v>1</v>
      </c>
      <c r="Q36" s="53">
        <v>7</v>
      </c>
      <c r="R36" s="54">
        <f t="shared" si="4"/>
        <v>19</v>
      </c>
      <c r="S36" s="55">
        <v>1</v>
      </c>
      <c r="T36" s="56" t="str">
        <f t="shared" si="5"/>
        <v xml:space="preserve"> </v>
      </c>
      <c r="U36" s="57">
        <f t="shared" si="6"/>
        <v>0</v>
      </c>
      <c r="V36" s="58"/>
      <c r="W36" s="59" t="str">
        <f t="shared" si="7"/>
        <v xml:space="preserve"> </v>
      </c>
      <c r="X36" s="60">
        <f t="shared" si="8"/>
        <v>0</v>
      </c>
      <c r="Y36" s="61"/>
      <c r="Z36" s="62" t="str">
        <f t="shared" si="9"/>
        <v xml:space="preserve"> </v>
      </c>
      <c r="AA36" s="63">
        <f t="shared" si="10"/>
        <v>0</v>
      </c>
      <c r="AB36" s="228"/>
      <c r="AC36" s="229" t="str">
        <f t="shared" si="11"/>
        <v xml:space="preserve"> </v>
      </c>
      <c r="AD36" s="230">
        <f t="shared" si="12"/>
        <v>0</v>
      </c>
      <c r="AE36" s="39">
        <f t="shared" si="13"/>
        <v>59</v>
      </c>
      <c r="AF36" s="64">
        <f t="shared" si="14"/>
        <v>26</v>
      </c>
      <c r="AG36" s="39">
        <f t="shared" si="15"/>
        <v>59</v>
      </c>
      <c r="AH36" s="248"/>
      <c r="AI36" s="44">
        <v>26</v>
      </c>
      <c r="AJ36" s="44"/>
      <c r="AL36" s="47">
        <v>26</v>
      </c>
      <c r="AM36" s="47"/>
      <c r="AO36" s="65">
        <v>26</v>
      </c>
      <c r="AP36" s="65"/>
      <c r="AR36" s="53">
        <v>26</v>
      </c>
      <c r="AS36" s="53"/>
      <c r="AU36" s="56">
        <v>26</v>
      </c>
      <c r="AV36" s="56"/>
      <c r="AX36" s="59">
        <v>26</v>
      </c>
      <c r="AY36" s="59"/>
      <c r="BA36" s="66">
        <v>26</v>
      </c>
      <c r="BB36" s="66"/>
      <c r="BD36" s="229">
        <v>26</v>
      </c>
      <c r="BE36" s="229"/>
    </row>
    <row r="37" spans="1:57" ht="14" x14ac:dyDescent="0.15">
      <c r="A37" s="38">
        <v>27</v>
      </c>
      <c r="B37" s="39">
        <f t="shared" si="0"/>
        <v>4</v>
      </c>
      <c r="C37" s="40">
        <v>329</v>
      </c>
      <c r="D37" s="237" t="s">
        <v>253</v>
      </c>
      <c r="E37" s="238" t="s">
        <v>116</v>
      </c>
      <c r="F37" s="42" t="s">
        <v>352</v>
      </c>
      <c r="G37" s="43">
        <v>0</v>
      </c>
      <c r="H37" s="44" t="str">
        <f>IF(SUMIF(AJ$11:AJ$67,$C37,AI$11:AI$67)=0," ",SUMIF(AJ$11:AJ$67,$C37,AI$11:AI$67))</f>
        <v xml:space="preserve"> </v>
      </c>
      <c r="I37" s="45">
        <f t="shared" si="1"/>
        <v>0</v>
      </c>
      <c r="J37" s="46">
        <v>1</v>
      </c>
      <c r="K37" s="47">
        <v>27</v>
      </c>
      <c r="L37" s="48">
        <f t="shared" si="2"/>
        <v>2</v>
      </c>
      <c r="M37" s="49">
        <v>1</v>
      </c>
      <c r="N37" s="50" t="str">
        <f>IF(SUMIF(AP$11:AP$67,$C37,AO$11:AO$67)=0," ",SUMIF(AP$11:AP$67,$C37,AO$11:AO$67))</f>
        <v xml:space="preserve"> </v>
      </c>
      <c r="O37" s="51">
        <f t="shared" si="3"/>
        <v>0</v>
      </c>
      <c r="P37" s="52">
        <v>0</v>
      </c>
      <c r="Q37" s="53" t="s">
        <v>1</v>
      </c>
      <c r="R37" s="54">
        <f t="shared" si="4"/>
        <v>0</v>
      </c>
      <c r="S37" s="55">
        <v>1</v>
      </c>
      <c r="T37" s="56" t="str">
        <f t="shared" si="5"/>
        <v xml:space="preserve"> </v>
      </c>
      <c r="U37" s="57">
        <v>2</v>
      </c>
      <c r="V37" s="58"/>
      <c r="W37" s="59" t="str">
        <f t="shared" si="7"/>
        <v xml:space="preserve"> </v>
      </c>
      <c r="X37" s="60">
        <f t="shared" si="8"/>
        <v>0</v>
      </c>
      <c r="Y37" s="61"/>
      <c r="Z37" s="62" t="str">
        <f t="shared" si="9"/>
        <v xml:space="preserve"> </v>
      </c>
      <c r="AA37" s="63">
        <f t="shared" si="10"/>
        <v>0</v>
      </c>
      <c r="AB37" s="228"/>
      <c r="AC37" s="229" t="str">
        <f t="shared" si="11"/>
        <v xml:space="preserve"> </v>
      </c>
      <c r="AD37" s="230">
        <f t="shared" si="12"/>
        <v>0</v>
      </c>
      <c r="AE37" s="39">
        <f t="shared" si="13"/>
        <v>4</v>
      </c>
      <c r="AF37" s="64">
        <f t="shared" si="14"/>
        <v>27</v>
      </c>
      <c r="AG37" s="39">
        <f t="shared" si="15"/>
        <v>4</v>
      </c>
      <c r="AH37" s="248"/>
      <c r="AI37" s="44">
        <v>27</v>
      </c>
      <c r="AJ37" s="44"/>
      <c r="AL37" s="47">
        <v>27</v>
      </c>
      <c r="AM37" s="47"/>
      <c r="AO37" s="65">
        <v>27</v>
      </c>
      <c r="AP37" s="65"/>
      <c r="AR37" s="53">
        <v>27</v>
      </c>
      <c r="AS37" s="53"/>
      <c r="AU37" s="56">
        <v>27</v>
      </c>
      <c r="AV37" s="56"/>
      <c r="AX37" s="59">
        <v>27</v>
      </c>
      <c r="AY37" s="59"/>
      <c r="BA37" s="66">
        <v>27</v>
      </c>
      <c r="BB37" s="66"/>
      <c r="BD37" s="229">
        <v>27</v>
      </c>
      <c r="BE37" s="229"/>
    </row>
    <row r="38" spans="1:57" ht="14" x14ac:dyDescent="0.15">
      <c r="A38" s="38">
        <v>28</v>
      </c>
      <c r="B38" s="39">
        <f t="shared" ref="B38:B56" si="16">AE38</f>
        <v>88</v>
      </c>
      <c r="C38" s="40"/>
      <c r="D38" s="237" t="s">
        <v>212</v>
      </c>
      <c r="E38" s="238" t="s">
        <v>213</v>
      </c>
      <c r="F38" s="42" t="s">
        <v>80</v>
      </c>
      <c r="G38" s="43">
        <v>1</v>
      </c>
      <c r="H38" s="44">
        <v>2</v>
      </c>
      <c r="I38" s="45">
        <f t="shared" ref="I38:I51" si="17">IF(H38=" ",0,IF(H38=1,30,IF(H38=2,28,IF(H38=3,26,IF(H38=4,24,IF(H38=5,22,IF(AND(H38&gt;5,H38&lt;25),26-H38,2)))))))</f>
        <v>28</v>
      </c>
      <c r="J38" s="46">
        <v>1</v>
      </c>
      <c r="K38" s="47">
        <v>1</v>
      </c>
      <c r="L38" s="48">
        <f t="shared" ref="L38:L47" si="18">IF(K38=" ",0,IF(K38=1,30,IF(K38=2,28,IF(K38=3,26,IF(K38=4,24,IF(K38=5,22,IF(AND(K38&gt;5,K38&lt;25),26-K38,2)))))))</f>
        <v>30</v>
      </c>
      <c r="M38" s="49">
        <v>1</v>
      </c>
      <c r="N38" s="50">
        <v>1</v>
      </c>
      <c r="O38" s="51">
        <f t="shared" ref="O38:O56" si="19">IF(N38=" ",0,IF(N38=1,30,IF(N38=2,28,IF(N38=3,26,IF(N38=4,24,IF(N38=5,22,IF(AND(N38&gt;5,N38&lt;25),26-N38,2)))))))</f>
        <v>30</v>
      </c>
      <c r="P38" s="52">
        <v>0</v>
      </c>
      <c r="Q38" s="53" t="s">
        <v>1</v>
      </c>
      <c r="R38" s="54">
        <f t="shared" ref="R38:R47" si="20">IF(Q38=" ",0,IF(Q38=1,30,IF(Q38=2,28,IF(Q38=3,26,IF(Q38=4,24,IF(Q38=5,22,IF(AND(Q38&gt;5,Q38&lt;25),26-Q38,2)))))))</f>
        <v>0</v>
      </c>
      <c r="S38" s="55"/>
      <c r="T38" s="56" t="str">
        <f t="shared" si="5"/>
        <v xml:space="preserve"> </v>
      </c>
      <c r="U38" s="57">
        <f t="shared" ref="U38:U56" si="21">IF(T38=" ",0,IF(T38=1,30,IF(T38=2,28,IF(T38=3,26,IF(T38=4,24,IF(T38=5,22,IF(AND(T38&gt;5,T38&lt;25),26-T38,2)))))))</f>
        <v>0</v>
      </c>
      <c r="V38" s="58" t="s">
        <v>1</v>
      </c>
      <c r="W38" s="59" t="str">
        <f t="shared" si="7"/>
        <v xml:space="preserve"> </v>
      </c>
      <c r="X38" s="60">
        <f t="shared" ref="X38:X56" si="22">IF(W38=" ",0,IF(W38=1,30,IF(W38=2,28,IF(W38=3,26,IF(W38=4,24,IF(W38=5,22,IF(AND(W38&gt;5,W38&lt;25),26-W38,2)))))))</f>
        <v>0</v>
      </c>
      <c r="Y38" s="61"/>
      <c r="Z38" s="62" t="str">
        <f t="shared" si="9"/>
        <v xml:space="preserve"> </v>
      </c>
      <c r="AA38" s="63">
        <f t="shared" ref="AA38:AA56" si="23">IF(Z38=" ",0,IF(Z38=1,30,IF(Z38=2,28,IF(Z38=3,26,IF(Z38=4,24,IF(Z38=5,22,IF(AND(Z38&gt;5,Z38&lt;25),26-Z38,2)))))))</f>
        <v>0</v>
      </c>
      <c r="AB38" s="228" t="s">
        <v>1</v>
      </c>
      <c r="AC38" s="229" t="str">
        <f t="shared" si="11"/>
        <v xml:space="preserve"> </v>
      </c>
      <c r="AD38" s="230">
        <f t="shared" ref="AD38:AD56" si="24">IF(AC38=" ",0,IF(AC38=1,30,IF(AC38=2,28,IF(AC38=3,26,IF(AC38=4,24,IF(AC38=5,22,IF(AND(AC38&gt;5,AC38&lt;25),26-AC38,2)))))))</f>
        <v>0</v>
      </c>
      <c r="AE38" s="39">
        <f t="shared" si="13"/>
        <v>88</v>
      </c>
      <c r="AF38" s="64">
        <f t="shared" si="14"/>
        <v>28</v>
      </c>
      <c r="AG38" s="39">
        <f t="shared" si="15"/>
        <v>88</v>
      </c>
      <c r="AH38" s="248"/>
      <c r="AI38" s="44">
        <v>28</v>
      </c>
      <c r="AJ38" s="44"/>
      <c r="AL38" s="47">
        <v>28</v>
      </c>
      <c r="AM38" s="47"/>
      <c r="AO38" s="65">
        <v>28</v>
      </c>
      <c r="AP38" s="65"/>
      <c r="AR38" s="53">
        <v>28</v>
      </c>
      <c r="AS38" s="53"/>
      <c r="AU38" s="56">
        <v>28</v>
      </c>
      <c r="AV38" s="56"/>
      <c r="AX38" s="59">
        <v>28</v>
      </c>
      <c r="AY38" s="59"/>
      <c r="BA38" s="66">
        <v>28</v>
      </c>
      <c r="BB38" s="66"/>
      <c r="BD38" s="229">
        <v>28</v>
      </c>
      <c r="BE38" s="229"/>
    </row>
    <row r="39" spans="1:57" ht="14" x14ac:dyDescent="0.15">
      <c r="A39" s="38">
        <v>29</v>
      </c>
      <c r="B39" s="39">
        <f t="shared" si="16"/>
        <v>52</v>
      </c>
      <c r="C39" s="40"/>
      <c r="D39" s="241" t="s">
        <v>224</v>
      </c>
      <c r="E39" s="238" t="s">
        <v>100</v>
      </c>
      <c r="F39" s="42" t="s">
        <v>352</v>
      </c>
      <c r="G39" s="43">
        <v>0</v>
      </c>
      <c r="H39" s="44" t="str">
        <f>IF(SUMIF(AJ$11:AJ$67,$C37,AI$11:AI$67)=0," ",SUMIF(AJ$11:AJ$67,$C37,AI$11:AI$67))</f>
        <v xml:space="preserve"> </v>
      </c>
      <c r="I39" s="45">
        <f t="shared" si="17"/>
        <v>0</v>
      </c>
      <c r="J39" s="46">
        <v>1</v>
      </c>
      <c r="K39" s="47">
        <v>2</v>
      </c>
      <c r="L39" s="48">
        <f t="shared" si="18"/>
        <v>28</v>
      </c>
      <c r="M39" s="49">
        <v>1</v>
      </c>
      <c r="N39" s="50" t="str">
        <f>IF(SUMIF(AP$11:AP$67,$C39,AO$11:AO$67)=0," ",SUMIF(AP$11:AP$67,$C39,AO$11:AO$67))</f>
        <v xml:space="preserve"> </v>
      </c>
      <c r="O39" s="51">
        <f t="shared" si="19"/>
        <v>0</v>
      </c>
      <c r="P39" s="52">
        <v>1</v>
      </c>
      <c r="Q39" s="53">
        <v>4</v>
      </c>
      <c r="R39" s="54">
        <f t="shared" si="20"/>
        <v>24</v>
      </c>
      <c r="S39" s="55"/>
      <c r="T39" s="56" t="str">
        <f t="shared" si="5"/>
        <v xml:space="preserve"> </v>
      </c>
      <c r="U39" s="57">
        <f t="shared" si="21"/>
        <v>0</v>
      </c>
      <c r="V39" s="58"/>
      <c r="W39" s="59" t="str">
        <f t="shared" si="7"/>
        <v xml:space="preserve"> </v>
      </c>
      <c r="X39" s="60">
        <f t="shared" si="22"/>
        <v>0</v>
      </c>
      <c r="Y39" s="61"/>
      <c r="Z39" s="62" t="str">
        <f t="shared" si="9"/>
        <v xml:space="preserve"> </v>
      </c>
      <c r="AA39" s="63">
        <f t="shared" si="23"/>
        <v>0</v>
      </c>
      <c r="AB39" s="228"/>
      <c r="AC39" s="229" t="str">
        <f t="shared" si="11"/>
        <v xml:space="preserve"> </v>
      </c>
      <c r="AD39" s="230">
        <f t="shared" si="24"/>
        <v>0</v>
      </c>
      <c r="AE39" s="39">
        <f t="shared" si="13"/>
        <v>52</v>
      </c>
      <c r="AF39" s="64">
        <f t="shared" si="14"/>
        <v>29</v>
      </c>
      <c r="AG39" s="39">
        <f t="shared" si="15"/>
        <v>52</v>
      </c>
      <c r="AI39" s="44">
        <v>29</v>
      </c>
      <c r="AJ39" s="44"/>
      <c r="AL39" s="47">
        <v>29</v>
      </c>
      <c r="AM39" s="47"/>
      <c r="AO39" s="65">
        <v>29</v>
      </c>
      <c r="AP39" s="65"/>
      <c r="AR39" s="53">
        <v>29</v>
      </c>
      <c r="AS39" s="53"/>
      <c r="AU39" s="56">
        <v>29</v>
      </c>
      <c r="AV39" s="56"/>
      <c r="AX39" s="59">
        <v>29</v>
      </c>
      <c r="AY39" s="59"/>
      <c r="BA39" s="66">
        <v>29</v>
      </c>
      <c r="BB39" s="66"/>
      <c r="BD39" s="229">
        <v>29</v>
      </c>
      <c r="BE39" s="229"/>
    </row>
    <row r="40" spans="1:57" ht="14" x14ac:dyDescent="0.15">
      <c r="A40" s="38">
        <v>30</v>
      </c>
      <c r="B40" s="39">
        <f t="shared" si="16"/>
        <v>49</v>
      </c>
      <c r="C40" s="40"/>
      <c r="D40" s="237" t="s">
        <v>220</v>
      </c>
      <c r="E40" s="238" t="s">
        <v>98</v>
      </c>
      <c r="F40" s="42" t="s">
        <v>352</v>
      </c>
      <c r="G40" s="43">
        <v>1</v>
      </c>
      <c r="H40" s="44">
        <v>14</v>
      </c>
      <c r="I40" s="45">
        <f t="shared" si="17"/>
        <v>12</v>
      </c>
      <c r="J40" s="46">
        <v>1</v>
      </c>
      <c r="K40" s="47">
        <v>6</v>
      </c>
      <c r="L40" s="48">
        <f t="shared" si="18"/>
        <v>20</v>
      </c>
      <c r="M40" s="49">
        <v>1</v>
      </c>
      <c r="N40" s="50">
        <v>9</v>
      </c>
      <c r="O40" s="51">
        <f t="shared" si="19"/>
        <v>17</v>
      </c>
      <c r="P40" s="52">
        <v>0</v>
      </c>
      <c r="Q40" s="53" t="s">
        <v>1</v>
      </c>
      <c r="R40" s="54">
        <f t="shared" si="20"/>
        <v>0</v>
      </c>
      <c r="S40" s="55"/>
      <c r="T40" s="56" t="str">
        <f t="shared" si="5"/>
        <v xml:space="preserve"> </v>
      </c>
      <c r="U40" s="57">
        <f t="shared" si="21"/>
        <v>0</v>
      </c>
      <c r="V40" s="58"/>
      <c r="W40" s="59" t="str">
        <f t="shared" si="7"/>
        <v xml:space="preserve"> </v>
      </c>
      <c r="X40" s="60">
        <f t="shared" si="22"/>
        <v>0</v>
      </c>
      <c r="Y40" s="61"/>
      <c r="Z40" s="62" t="str">
        <f t="shared" si="9"/>
        <v xml:space="preserve"> </v>
      </c>
      <c r="AA40" s="63">
        <f t="shared" si="23"/>
        <v>0</v>
      </c>
      <c r="AB40" s="228"/>
      <c r="AC40" s="229" t="str">
        <f t="shared" si="11"/>
        <v xml:space="preserve"> </v>
      </c>
      <c r="AD40" s="230">
        <f t="shared" si="24"/>
        <v>0</v>
      </c>
      <c r="AE40" s="39">
        <f t="shared" si="13"/>
        <v>49</v>
      </c>
      <c r="AF40" s="64">
        <f t="shared" si="14"/>
        <v>30</v>
      </c>
      <c r="AG40" s="39">
        <f t="shared" si="15"/>
        <v>49</v>
      </c>
      <c r="AH40" s="249"/>
      <c r="AI40" s="44">
        <v>30</v>
      </c>
      <c r="AJ40" s="44"/>
      <c r="AL40" s="47">
        <v>30</v>
      </c>
      <c r="AM40" s="47"/>
      <c r="AO40" s="65">
        <v>30</v>
      </c>
      <c r="AP40" s="65"/>
      <c r="AR40" s="53">
        <v>30</v>
      </c>
      <c r="AS40" s="53"/>
      <c r="AU40" s="56">
        <v>30</v>
      </c>
      <c r="AV40" s="56"/>
      <c r="AX40" s="59">
        <v>30</v>
      </c>
      <c r="AY40" s="59"/>
      <c r="BA40" s="66">
        <v>30</v>
      </c>
      <c r="BB40" s="66"/>
      <c r="BD40" s="229">
        <v>30</v>
      </c>
      <c r="BE40" s="229"/>
    </row>
    <row r="41" spans="1:57" ht="14" x14ac:dyDescent="0.15">
      <c r="A41" s="38">
        <v>31</v>
      </c>
      <c r="B41" s="39">
        <f t="shared" si="16"/>
        <v>25</v>
      </c>
      <c r="C41" s="40"/>
      <c r="D41" s="243" t="s">
        <v>232</v>
      </c>
      <c r="E41" s="238" t="s">
        <v>116</v>
      </c>
      <c r="F41" s="42" t="s">
        <v>352</v>
      </c>
      <c r="G41" s="43">
        <v>1</v>
      </c>
      <c r="H41" s="44">
        <v>25</v>
      </c>
      <c r="I41" s="45">
        <f t="shared" si="17"/>
        <v>2</v>
      </c>
      <c r="J41" s="46">
        <v>1</v>
      </c>
      <c r="K41" s="47">
        <v>13</v>
      </c>
      <c r="L41" s="48">
        <f t="shared" si="18"/>
        <v>13</v>
      </c>
      <c r="M41" s="49">
        <v>1</v>
      </c>
      <c r="N41" s="50">
        <v>16</v>
      </c>
      <c r="O41" s="51">
        <f t="shared" si="19"/>
        <v>10</v>
      </c>
      <c r="P41" s="52">
        <v>0</v>
      </c>
      <c r="Q41" s="53" t="s">
        <v>1</v>
      </c>
      <c r="R41" s="54">
        <f t="shared" si="20"/>
        <v>0</v>
      </c>
      <c r="S41" s="55"/>
      <c r="T41" s="56" t="str">
        <f t="shared" si="5"/>
        <v xml:space="preserve"> </v>
      </c>
      <c r="U41" s="57">
        <f t="shared" si="21"/>
        <v>0</v>
      </c>
      <c r="V41" s="58"/>
      <c r="W41" s="59" t="str">
        <f t="shared" si="7"/>
        <v xml:space="preserve"> </v>
      </c>
      <c r="X41" s="60">
        <f t="shared" si="22"/>
        <v>0</v>
      </c>
      <c r="Y41" s="61"/>
      <c r="Z41" s="62" t="str">
        <f t="shared" si="9"/>
        <v xml:space="preserve"> </v>
      </c>
      <c r="AA41" s="63">
        <f t="shared" si="23"/>
        <v>0</v>
      </c>
      <c r="AB41" s="228"/>
      <c r="AC41" s="229" t="str">
        <f t="shared" si="11"/>
        <v xml:space="preserve"> </v>
      </c>
      <c r="AD41" s="230">
        <f t="shared" si="24"/>
        <v>0</v>
      </c>
      <c r="AE41" s="39">
        <f t="shared" si="13"/>
        <v>25</v>
      </c>
      <c r="AF41" s="64">
        <f t="shared" si="14"/>
        <v>31</v>
      </c>
      <c r="AG41" s="39">
        <f t="shared" si="15"/>
        <v>25</v>
      </c>
      <c r="AH41" s="249"/>
      <c r="AI41" s="44">
        <v>31</v>
      </c>
      <c r="AJ41" s="44"/>
      <c r="AL41" s="47">
        <v>31</v>
      </c>
      <c r="AM41" s="47"/>
      <c r="AO41" s="65">
        <v>31</v>
      </c>
      <c r="AP41" s="65"/>
      <c r="AR41" s="53">
        <v>31</v>
      </c>
      <c r="AS41" s="53"/>
      <c r="AU41" s="56">
        <v>31</v>
      </c>
      <c r="AV41" s="56"/>
      <c r="AX41" s="59">
        <v>31</v>
      </c>
      <c r="AY41" s="59"/>
      <c r="BA41" s="66">
        <v>31</v>
      </c>
      <c r="BB41" s="66"/>
      <c r="BD41" s="229">
        <v>31</v>
      </c>
      <c r="BE41" s="229"/>
    </row>
    <row r="42" spans="1:57" x14ac:dyDescent="0.15">
      <c r="A42" s="38">
        <v>32</v>
      </c>
      <c r="B42" s="39">
        <f t="shared" si="16"/>
        <v>24</v>
      </c>
      <c r="C42" s="40"/>
      <c r="D42" s="41" t="s">
        <v>228</v>
      </c>
      <c r="E42" s="42" t="s">
        <v>172</v>
      </c>
      <c r="F42" s="42" t="s">
        <v>80</v>
      </c>
      <c r="G42" s="43">
        <v>1</v>
      </c>
      <c r="H42" s="44">
        <v>12</v>
      </c>
      <c r="I42" s="45">
        <f t="shared" si="17"/>
        <v>14</v>
      </c>
      <c r="J42" s="46">
        <v>1</v>
      </c>
      <c r="K42" s="47">
        <v>16</v>
      </c>
      <c r="L42" s="48">
        <f t="shared" si="18"/>
        <v>10</v>
      </c>
      <c r="M42" s="49">
        <v>0</v>
      </c>
      <c r="N42" s="50" t="str">
        <f>IF(SUMIF(AP$11:AP$67,$C42,AO$11:AO$67)=0," ",SUMIF(AP$11:AP$67,$C42,AO$11:AO$67))</f>
        <v xml:space="preserve"> </v>
      </c>
      <c r="O42" s="51">
        <f t="shared" si="19"/>
        <v>0</v>
      </c>
      <c r="P42" s="52">
        <v>0</v>
      </c>
      <c r="Q42" s="53" t="s">
        <v>1</v>
      </c>
      <c r="R42" s="54">
        <f t="shared" si="20"/>
        <v>0</v>
      </c>
      <c r="S42" s="55"/>
      <c r="T42" s="56" t="str">
        <f t="shared" si="5"/>
        <v xml:space="preserve"> </v>
      </c>
      <c r="U42" s="57">
        <f t="shared" si="21"/>
        <v>0</v>
      </c>
      <c r="V42" s="58"/>
      <c r="W42" s="59" t="str">
        <f t="shared" si="7"/>
        <v xml:space="preserve"> </v>
      </c>
      <c r="X42" s="60">
        <f t="shared" si="22"/>
        <v>0</v>
      </c>
      <c r="Y42" s="61"/>
      <c r="Z42" s="62" t="str">
        <f t="shared" si="9"/>
        <v xml:space="preserve"> </v>
      </c>
      <c r="AA42" s="63">
        <f t="shared" si="23"/>
        <v>0</v>
      </c>
      <c r="AB42" s="228"/>
      <c r="AC42" s="229" t="str">
        <f t="shared" si="11"/>
        <v xml:space="preserve"> </v>
      </c>
      <c r="AD42" s="230">
        <f t="shared" si="24"/>
        <v>0</v>
      </c>
      <c r="AE42" s="39">
        <f t="shared" si="13"/>
        <v>24</v>
      </c>
      <c r="AF42" s="64">
        <f t="shared" si="14"/>
        <v>32</v>
      </c>
      <c r="AG42" s="39">
        <f t="shared" si="15"/>
        <v>24</v>
      </c>
      <c r="AI42" s="44">
        <v>32</v>
      </c>
      <c r="AJ42" s="44"/>
      <c r="AL42" s="47">
        <v>32</v>
      </c>
      <c r="AM42" s="47"/>
      <c r="AO42" s="65">
        <v>32</v>
      </c>
      <c r="AP42" s="65"/>
      <c r="AR42" s="53">
        <v>32</v>
      </c>
      <c r="AS42" s="53"/>
      <c r="AU42" s="56">
        <v>32</v>
      </c>
      <c r="AV42" s="56"/>
      <c r="AX42" s="59">
        <v>32</v>
      </c>
      <c r="AY42" s="59"/>
      <c r="BA42" s="66">
        <v>32</v>
      </c>
      <c r="BB42" s="66"/>
      <c r="BD42" s="229">
        <v>32</v>
      </c>
      <c r="BE42" s="229"/>
    </row>
    <row r="43" spans="1:57" x14ac:dyDescent="0.15">
      <c r="A43" s="38">
        <v>33</v>
      </c>
      <c r="B43" s="39">
        <f t="shared" si="16"/>
        <v>15</v>
      </c>
      <c r="C43" s="40"/>
      <c r="D43" s="237" t="s">
        <v>238</v>
      </c>
      <c r="E43" s="238" t="s">
        <v>152</v>
      </c>
      <c r="F43" s="42" t="s">
        <v>80</v>
      </c>
      <c r="G43" s="43">
        <v>1</v>
      </c>
      <c r="H43" s="44">
        <v>19</v>
      </c>
      <c r="I43" s="45">
        <f t="shared" si="17"/>
        <v>7</v>
      </c>
      <c r="J43" s="46">
        <v>0</v>
      </c>
      <c r="K43" s="47" t="str">
        <f>IF(SUMIF(AM$11:AM$67,$C43,AL$11:AL$67)=0," ",SUMIF(AM$11:AM$67,$C43,AL$11:AL$67))</f>
        <v xml:space="preserve"> </v>
      </c>
      <c r="L43" s="48">
        <f t="shared" si="18"/>
        <v>0</v>
      </c>
      <c r="M43" s="49">
        <v>1</v>
      </c>
      <c r="N43" s="50">
        <v>18</v>
      </c>
      <c r="O43" s="51">
        <f t="shared" si="19"/>
        <v>8</v>
      </c>
      <c r="P43" s="52">
        <v>0</v>
      </c>
      <c r="Q43" s="53" t="s">
        <v>1</v>
      </c>
      <c r="R43" s="54">
        <f t="shared" si="20"/>
        <v>0</v>
      </c>
      <c r="S43" s="55"/>
      <c r="T43" s="56" t="str">
        <f t="shared" si="5"/>
        <v xml:space="preserve"> </v>
      </c>
      <c r="U43" s="57">
        <f t="shared" si="21"/>
        <v>0</v>
      </c>
      <c r="V43" s="58"/>
      <c r="W43" s="59" t="str">
        <f t="shared" si="7"/>
        <v xml:space="preserve"> </v>
      </c>
      <c r="X43" s="60">
        <f t="shared" si="22"/>
        <v>0</v>
      </c>
      <c r="Y43" s="61"/>
      <c r="Z43" s="62" t="str">
        <f t="shared" si="9"/>
        <v xml:space="preserve"> </v>
      </c>
      <c r="AA43" s="63">
        <f t="shared" si="23"/>
        <v>0</v>
      </c>
      <c r="AB43" s="228"/>
      <c r="AC43" s="229" t="str">
        <f t="shared" si="11"/>
        <v xml:space="preserve"> </v>
      </c>
      <c r="AD43" s="230">
        <f t="shared" si="24"/>
        <v>0</v>
      </c>
      <c r="AE43" s="39">
        <f t="shared" si="13"/>
        <v>15</v>
      </c>
      <c r="AF43" s="64">
        <f t="shared" si="14"/>
        <v>33</v>
      </c>
      <c r="AG43" s="39">
        <f t="shared" si="15"/>
        <v>15</v>
      </c>
      <c r="AI43" s="44">
        <v>33</v>
      </c>
      <c r="AJ43" s="44"/>
      <c r="AL43" s="47">
        <v>33</v>
      </c>
      <c r="AM43" s="47"/>
      <c r="AO43" s="65">
        <v>33</v>
      </c>
      <c r="AP43" s="65"/>
      <c r="AR43" s="53">
        <v>33</v>
      </c>
      <c r="AS43" s="53"/>
      <c r="AU43" s="56">
        <v>33</v>
      </c>
      <c r="AV43" s="56"/>
      <c r="AX43" s="59">
        <v>33</v>
      </c>
      <c r="AY43" s="59"/>
      <c r="BA43" s="66">
        <v>33</v>
      </c>
      <c r="BB43" s="66"/>
      <c r="BD43" s="229">
        <v>33</v>
      </c>
      <c r="BE43" s="229"/>
    </row>
    <row r="44" spans="1:57" x14ac:dyDescent="0.15">
      <c r="A44" s="38">
        <v>34</v>
      </c>
      <c r="B44" s="39">
        <f t="shared" si="16"/>
        <v>12</v>
      </c>
      <c r="C44" s="40"/>
      <c r="D44" s="41" t="s">
        <v>341</v>
      </c>
      <c r="E44" s="42" t="s">
        <v>82</v>
      </c>
      <c r="F44" s="42" t="s">
        <v>354</v>
      </c>
      <c r="G44" s="43"/>
      <c r="H44" s="44" t="str">
        <f>IF(SUMIF(AJ$11:AJ$67,$C44,AI$11:AI$67)=0," ",SUMIF(AJ$11:AJ$67,$C44,AI$11:AI$67))</f>
        <v xml:space="preserve"> </v>
      </c>
      <c r="I44" s="45">
        <f t="shared" si="17"/>
        <v>0</v>
      </c>
      <c r="J44" s="46"/>
      <c r="K44" s="47" t="str">
        <f>IF(SUMIF(AM$11:AM$67,$C44,AL$11:AL$67)=0," ",SUMIF(AM$11:AM$67,$C44,AL$11:AL$67))</f>
        <v xml:space="preserve"> </v>
      </c>
      <c r="L44" s="48">
        <f t="shared" si="18"/>
        <v>0</v>
      </c>
      <c r="M44" s="49"/>
      <c r="N44" s="50" t="str">
        <f>IF(SUMIF(AP$11:AP$67,$C44,AO$11:AO$67)=0," ",SUMIF(AP$11:AP$67,$C44,AO$11:AO$67))</f>
        <v xml:space="preserve"> </v>
      </c>
      <c r="O44" s="51">
        <f t="shared" si="19"/>
        <v>0</v>
      </c>
      <c r="P44" s="52">
        <v>1</v>
      </c>
      <c r="Q44" s="53">
        <v>14</v>
      </c>
      <c r="R44" s="54">
        <f t="shared" si="20"/>
        <v>12</v>
      </c>
      <c r="S44" s="55"/>
      <c r="T44" s="56" t="str">
        <f t="shared" si="5"/>
        <v xml:space="preserve"> </v>
      </c>
      <c r="U44" s="57">
        <f t="shared" si="21"/>
        <v>0</v>
      </c>
      <c r="V44" s="58"/>
      <c r="W44" s="59" t="str">
        <f t="shared" si="7"/>
        <v xml:space="preserve"> </v>
      </c>
      <c r="X44" s="60">
        <f t="shared" si="22"/>
        <v>0</v>
      </c>
      <c r="Y44" s="61"/>
      <c r="Z44" s="62" t="str">
        <f t="shared" si="9"/>
        <v xml:space="preserve"> </v>
      </c>
      <c r="AA44" s="63">
        <f t="shared" si="23"/>
        <v>0</v>
      </c>
      <c r="AB44" s="228"/>
      <c r="AC44" s="229" t="str">
        <f t="shared" si="11"/>
        <v xml:space="preserve"> </v>
      </c>
      <c r="AD44" s="230">
        <f t="shared" si="24"/>
        <v>0</v>
      </c>
      <c r="AE44" s="39">
        <f t="shared" si="13"/>
        <v>12</v>
      </c>
      <c r="AF44" s="64">
        <f t="shared" si="14"/>
        <v>34</v>
      </c>
      <c r="AG44" s="39">
        <f t="shared" si="15"/>
        <v>12</v>
      </c>
      <c r="AI44" s="44">
        <v>34</v>
      </c>
      <c r="AJ44" s="44"/>
      <c r="AL44" s="47">
        <v>34</v>
      </c>
      <c r="AM44" s="47"/>
      <c r="AO44" s="65">
        <v>34</v>
      </c>
      <c r="AP44" s="65"/>
      <c r="AR44" s="53">
        <v>34</v>
      </c>
      <c r="AS44" s="53"/>
      <c r="AU44" s="56">
        <v>34</v>
      </c>
      <c r="AV44" s="56"/>
      <c r="AX44" s="59">
        <v>34</v>
      </c>
      <c r="AY44" s="59"/>
      <c r="BA44" s="66">
        <v>34</v>
      </c>
      <c r="BB44" s="66"/>
      <c r="BD44" s="229">
        <v>34</v>
      </c>
      <c r="BE44" s="229"/>
    </row>
    <row r="45" spans="1:57" x14ac:dyDescent="0.15">
      <c r="A45" s="38">
        <v>35</v>
      </c>
      <c r="B45" s="39">
        <f t="shared" si="16"/>
        <v>11</v>
      </c>
      <c r="C45" s="40"/>
      <c r="D45" s="41" t="s">
        <v>348</v>
      </c>
      <c r="E45" s="42" t="s">
        <v>82</v>
      </c>
      <c r="F45" s="42" t="s">
        <v>354</v>
      </c>
      <c r="G45" s="43"/>
      <c r="H45" s="44" t="str">
        <f>IF(SUMIF(AJ$11:AJ$67,$C45,AI$11:AI$67)=0," ",SUMIF(AJ$11:AJ$67,$C45,AI$11:AI$67))</f>
        <v xml:space="preserve"> </v>
      </c>
      <c r="I45" s="45">
        <f t="shared" si="17"/>
        <v>0</v>
      </c>
      <c r="J45" s="46"/>
      <c r="K45" s="47" t="str">
        <f>IF(SUMIF(AM$11:AM$67,$C45,AL$11:AL$67)=0," ",SUMIF(AM$11:AM$67,$C45,AL$11:AL$67))</f>
        <v xml:space="preserve"> </v>
      </c>
      <c r="L45" s="48">
        <f t="shared" si="18"/>
        <v>0</v>
      </c>
      <c r="M45" s="49"/>
      <c r="N45" s="50" t="str">
        <f>IF(SUMIF(AP$11:AP$67,$C45,AO$11:AO$67)=0," ",SUMIF(AP$11:AP$67,$C45,AO$11:AO$67))</f>
        <v xml:space="preserve"> </v>
      </c>
      <c r="O45" s="51">
        <f t="shared" si="19"/>
        <v>0</v>
      </c>
      <c r="P45" s="52">
        <v>1</v>
      </c>
      <c r="Q45" s="53">
        <v>15</v>
      </c>
      <c r="R45" s="54">
        <f t="shared" si="20"/>
        <v>11</v>
      </c>
      <c r="S45" s="55"/>
      <c r="T45" s="56" t="str">
        <f t="shared" si="5"/>
        <v xml:space="preserve"> </v>
      </c>
      <c r="U45" s="57">
        <f t="shared" si="21"/>
        <v>0</v>
      </c>
      <c r="V45" s="58"/>
      <c r="W45" s="59" t="str">
        <f t="shared" si="7"/>
        <v xml:space="preserve"> </v>
      </c>
      <c r="X45" s="60">
        <f t="shared" si="22"/>
        <v>0</v>
      </c>
      <c r="Y45" s="61"/>
      <c r="Z45" s="62" t="str">
        <f t="shared" si="9"/>
        <v xml:space="preserve"> </v>
      </c>
      <c r="AA45" s="63">
        <f t="shared" si="23"/>
        <v>0</v>
      </c>
      <c r="AB45" s="228"/>
      <c r="AC45" s="229" t="str">
        <f t="shared" si="11"/>
        <v xml:space="preserve"> </v>
      </c>
      <c r="AD45" s="230">
        <f t="shared" si="24"/>
        <v>0</v>
      </c>
      <c r="AE45" s="39">
        <f t="shared" si="13"/>
        <v>11</v>
      </c>
      <c r="AF45" s="64">
        <f t="shared" si="14"/>
        <v>35</v>
      </c>
      <c r="AG45" s="39">
        <f t="shared" si="15"/>
        <v>11</v>
      </c>
      <c r="AI45" s="44">
        <v>35</v>
      </c>
      <c r="AJ45" s="44"/>
      <c r="AL45" s="47">
        <v>35</v>
      </c>
      <c r="AM45" s="47"/>
      <c r="AO45" s="65">
        <v>35</v>
      </c>
      <c r="AP45" s="65"/>
      <c r="AR45" s="53">
        <v>35</v>
      </c>
      <c r="AS45" s="53"/>
      <c r="AU45" s="56">
        <v>35</v>
      </c>
      <c r="AV45" s="56"/>
      <c r="AX45" s="59">
        <v>35</v>
      </c>
      <c r="AY45" s="59"/>
      <c r="BA45" s="66">
        <v>35</v>
      </c>
      <c r="BB45" s="66"/>
      <c r="BD45" s="229">
        <v>35</v>
      </c>
      <c r="BE45" s="229"/>
    </row>
    <row r="46" spans="1:57" x14ac:dyDescent="0.15">
      <c r="A46" s="38">
        <v>36</v>
      </c>
      <c r="B46" s="39">
        <f t="shared" si="16"/>
        <v>11</v>
      </c>
      <c r="C46" s="40"/>
      <c r="D46" s="237" t="s">
        <v>240</v>
      </c>
      <c r="E46" s="238" t="s">
        <v>152</v>
      </c>
      <c r="F46" s="42" t="s">
        <v>80</v>
      </c>
      <c r="G46" s="43">
        <v>1</v>
      </c>
      <c r="H46" s="44">
        <v>20</v>
      </c>
      <c r="I46" s="45">
        <f t="shared" si="17"/>
        <v>6</v>
      </c>
      <c r="J46" s="46">
        <v>1</v>
      </c>
      <c r="K46" s="47" t="str">
        <f>IF(SUMIF(AM$11:AM$67,$C46,AL$11:AL$67)=0," ",SUMIF(AM$11:AM$67,$C46,AL$11:AL$67))</f>
        <v xml:space="preserve"> </v>
      </c>
      <c r="L46" s="48">
        <f t="shared" si="18"/>
        <v>0</v>
      </c>
      <c r="M46" s="49">
        <v>1</v>
      </c>
      <c r="N46" s="50">
        <v>21</v>
      </c>
      <c r="O46" s="51">
        <f t="shared" si="19"/>
        <v>5</v>
      </c>
      <c r="P46" s="52">
        <v>0</v>
      </c>
      <c r="Q46" s="53" t="s">
        <v>1</v>
      </c>
      <c r="R46" s="54">
        <f t="shared" si="20"/>
        <v>0</v>
      </c>
      <c r="S46" s="55"/>
      <c r="T46" s="56" t="str">
        <f t="shared" si="5"/>
        <v xml:space="preserve"> </v>
      </c>
      <c r="U46" s="57">
        <f t="shared" si="21"/>
        <v>0</v>
      </c>
      <c r="V46" s="58"/>
      <c r="W46" s="59" t="str">
        <f t="shared" si="7"/>
        <v xml:space="preserve"> </v>
      </c>
      <c r="X46" s="60">
        <f t="shared" si="22"/>
        <v>0</v>
      </c>
      <c r="Y46" s="61"/>
      <c r="Z46" s="62" t="str">
        <f t="shared" si="9"/>
        <v xml:space="preserve"> </v>
      </c>
      <c r="AA46" s="63">
        <f t="shared" si="23"/>
        <v>0</v>
      </c>
      <c r="AB46" s="228"/>
      <c r="AC46" s="229" t="str">
        <f t="shared" si="11"/>
        <v xml:space="preserve"> </v>
      </c>
      <c r="AD46" s="230">
        <f t="shared" si="24"/>
        <v>0</v>
      </c>
      <c r="AE46" s="39">
        <f t="shared" si="13"/>
        <v>11</v>
      </c>
      <c r="AF46" s="64">
        <f t="shared" si="14"/>
        <v>36</v>
      </c>
      <c r="AG46" s="39">
        <f t="shared" si="15"/>
        <v>11</v>
      </c>
      <c r="AI46" s="44">
        <v>36</v>
      </c>
      <c r="AJ46" s="44"/>
      <c r="AL46" s="47">
        <v>36</v>
      </c>
      <c r="AM46" s="47"/>
      <c r="AO46" s="65">
        <v>36</v>
      </c>
      <c r="AP46" s="65"/>
      <c r="AR46" s="53">
        <v>36</v>
      </c>
      <c r="AS46" s="53"/>
      <c r="AU46" s="56">
        <v>36</v>
      </c>
      <c r="AV46" s="56"/>
      <c r="AX46" s="59">
        <v>36</v>
      </c>
      <c r="AY46" s="59"/>
      <c r="BA46" s="66">
        <v>36</v>
      </c>
      <c r="BB46" s="66"/>
      <c r="BD46" s="229">
        <v>36</v>
      </c>
      <c r="BE46" s="229"/>
    </row>
    <row r="47" spans="1:57" x14ac:dyDescent="0.15">
      <c r="A47" s="38">
        <v>37</v>
      </c>
      <c r="B47" s="39">
        <f t="shared" si="16"/>
        <v>8</v>
      </c>
      <c r="C47" s="40"/>
      <c r="D47" s="41" t="s">
        <v>237</v>
      </c>
      <c r="E47" s="42" t="s">
        <v>98</v>
      </c>
      <c r="F47" s="42" t="s">
        <v>352</v>
      </c>
      <c r="G47" s="43">
        <v>0</v>
      </c>
      <c r="H47" s="44" t="str">
        <f>IF(SUMIF(AJ$11:AJ$67,$C47,AI$11:AI$67)=0," ",SUMIF(AJ$11:AJ$67,$C47,AI$11:AI$67))</f>
        <v xml:space="preserve"> </v>
      </c>
      <c r="I47" s="45">
        <f t="shared" si="17"/>
        <v>0</v>
      </c>
      <c r="J47" s="46">
        <v>1</v>
      </c>
      <c r="K47" s="47">
        <v>18</v>
      </c>
      <c r="L47" s="48">
        <f t="shared" si="18"/>
        <v>8</v>
      </c>
      <c r="M47" s="49">
        <v>0</v>
      </c>
      <c r="N47" s="50" t="str">
        <f>IF(SUMIF(AP$11:AP$67,$C47,AO$11:AO$67)=0," ",SUMIF(AP$11:AP$67,$C47,AO$11:AO$67))</f>
        <v xml:space="preserve"> </v>
      </c>
      <c r="O47" s="51">
        <f t="shared" si="19"/>
        <v>0</v>
      </c>
      <c r="P47" s="52">
        <v>0</v>
      </c>
      <c r="Q47" s="53" t="s">
        <v>1</v>
      </c>
      <c r="R47" s="54">
        <f t="shared" si="20"/>
        <v>0</v>
      </c>
      <c r="S47" s="55"/>
      <c r="T47" s="56" t="str">
        <f t="shared" si="5"/>
        <v xml:space="preserve"> </v>
      </c>
      <c r="U47" s="57">
        <f t="shared" si="21"/>
        <v>0</v>
      </c>
      <c r="V47" s="58"/>
      <c r="W47" s="59" t="str">
        <f t="shared" si="7"/>
        <v xml:space="preserve"> </v>
      </c>
      <c r="X47" s="60">
        <f t="shared" si="22"/>
        <v>0</v>
      </c>
      <c r="Y47" s="61"/>
      <c r="Z47" s="62" t="str">
        <f t="shared" si="9"/>
        <v xml:space="preserve"> </v>
      </c>
      <c r="AA47" s="63">
        <f t="shared" si="23"/>
        <v>0</v>
      </c>
      <c r="AB47" s="228"/>
      <c r="AC47" s="229" t="str">
        <f t="shared" si="11"/>
        <v xml:space="preserve"> </v>
      </c>
      <c r="AD47" s="230">
        <f t="shared" si="24"/>
        <v>0</v>
      </c>
      <c r="AE47" s="39">
        <f t="shared" si="13"/>
        <v>8</v>
      </c>
      <c r="AF47" s="64">
        <f t="shared" si="14"/>
        <v>37</v>
      </c>
      <c r="AG47" s="39">
        <f t="shared" si="15"/>
        <v>8</v>
      </c>
      <c r="AH47" s="3"/>
      <c r="AI47" s="44">
        <v>37</v>
      </c>
      <c r="AJ47" s="44"/>
      <c r="AL47" s="47">
        <v>37</v>
      </c>
      <c r="AM47" s="47"/>
      <c r="AO47" s="65">
        <v>37</v>
      </c>
      <c r="AP47" s="65"/>
      <c r="AR47" s="53">
        <v>37</v>
      </c>
      <c r="AS47" s="53"/>
      <c r="AU47" s="56">
        <v>37</v>
      </c>
      <c r="AV47" s="56"/>
      <c r="AX47" s="59">
        <v>37</v>
      </c>
      <c r="AY47" s="59"/>
      <c r="BA47" s="66">
        <v>37</v>
      </c>
      <c r="BB47" s="66"/>
      <c r="BD47" s="229">
        <v>37</v>
      </c>
      <c r="BE47" s="229"/>
    </row>
    <row r="48" spans="1:57" ht="14" x14ac:dyDescent="0.15">
      <c r="A48" s="38">
        <v>38</v>
      </c>
      <c r="B48" s="39">
        <f t="shared" si="16"/>
        <v>6</v>
      </c>
      <c r="C48" s="40"/>
      <c r="D48" s="237" t="s">
        <v>254</v>
      </c>
      <c r="E48" s="238" t="s">
        <v>145</v>
      </c>
      <c r="F48" s="42" t="s">
        <v>354</v>
      </c>
      <c r="G48" s="43">
        <v>0</v>
      </c>
      <c r="H48" s="44" t="str">
        <f>IF(SUMIF(AJ$11:AJ$67,$C48,AI$11:AI$67)=0," ",SUMIF(AJ$11:AJ$67,$C48,AI$11:AI$67))</f>
        <v xml:space="preserve"> </v>
      </c>
      <c r="I48" s="45">
        <f t="shared" si="17"/>
        <v>0</v>
      </c>
      <c r="J48" s="46">
        <v>1</v>
      </c>
      <c r="K48" s="47" t="str">
        <f>IF(SUMIF(AM$11:AM$67,$C48,AL$11:AL$67)=0," ",SUMIF(AM$11:AM$67,$C48,AL$11:AL$67))</f>
        <v xml:space="preserve"> </v>
      </c>
      <c r="L48" s="48">
        <v>2</v>
      </c>
      <c r="M48" s="49">
        <v>1</v>
      </c>
      <c r="N48" s="50">
        <v>26</v>
      </c>
      <c r="O48" s="51">
        <f t="shared" si="19"/>
        <v>2</v>
      </c>
      <c r="P48" s="52">
        <v>1</v>
      </c>
      <c r="Q48" s="53"/>
      <c r="R48" s="54">
        <v>2</v>
      </c>
      <c r="S48" s="55"/>
      <c r="T48" s="56" t="str">
        <f t="shared" si="5"/>
        <v xml:space="preserve"> </v>
      </c>
      <c r="U48" s="57">
        <f t="shared" si="21"/>
        <v>0</v>
      </c>
      <c r="V48" s="58"/>
      <c r="W48" s="59" t="str">
        <f t="shared" si="7"/>
        <v xml:space="preserve"> </v>
      </c>
      <c r="X48" s="60">
        <f t="shared" si="22"/>
        <v>0</v>
      </c>
      <c r="Y48" s="61"/>
      <c r="Z48" s="62" t="str">
        <f t="shared" si="9"/>
        <v xml:space="preserve"> </v>
      </c>
      <c r="AA48" s="63">
        <f t="shared" si="23"/>
        <v>0</v>
      </c>
      <c r="AB48" s="228"/>
      <c r="AC48" s="229" t="str">
        <f t="shared" si="11"/>
        <v xml:space="preserve"> </v>
      </c>
      <c r="AD48" s="230">
        <f t="shared" si="24"/>
        <v>0</v>
      </c>
      <c r="AE48" s="39">
        <f t="shared" si="13"/>
        <v>6</v>
      </c>
      <c r="AF48" s="64">
        <f t="shared" si="14"/>
        <v>38</v>
      </c>
      <c r="AG48" s="39">
        <f t="shared" si="15"/>
        <v>6</v>
      </c>
      <c r="AH48" s="249"/>
      <c r="AI48" s="44">
        <v>38</v>
      </c>
      <c r="AJ48" s="44"/>
      <c r="AL48" s="47">
        <v>38</v>
      </c>
      <c r="AM48" s="47"/>
      <c r="AO48" s="65">
        <v>38</v>
      </c>
      <c r="AP48" s="65"/>
      <c r="AR48" s="53">
        <v>38</v>
      </c>
      <c r="AS48" s="53"/>
      <c r="AU48" s="56">
        <v>38</v>
      </c>
      <c r="AV48" s="56"/>
      <c r="AX48" s="59">
        <v>38</v>
      </c>
      <c r="AY48" s="59"/>
      <c r="BA48" s="66">
        <v>38</v>
      </c>
      <c r="BB48" s="66"/>
      <c r="BD48" s="229">
        <v>38</v>
      </c>
      <c r="BE48" s="229"/>
    </row>
    <row r="49" spans="1:57" x14ac:dyDescent="0.15">
      <c r="A49" s="38">
        <v>39</v>
      </c>
      <c r="B49" s="39">
        <f t="shared" si="16"/>
        <v>4</v>
      </c>
      <c r="C49" s="40"/>
      <c r="D49" s="41" t="s">
        <v>244</v>
      </c>
      <c r="E49" s="42" t="s">
        <v>119</v>
      </c>
      <c r="F49" s="42" t="s">
        <v>353</v>
      </c>
      <c r="G49" s="43">
        <v>1</v>
      </c>
      <c r="H49" s="44">
        <v>22</v>
      </c>
      <c r="I49" s="45">
        <f t="shared" si="17"/>
        <v>4</v>
      </c>
      <c r="J49" s="46">
        <v>0</v>
      </c>
      <c r="K49" s="47" t="str">
        <f>IF(SUMIF(AM$11:AM$67,$C49,AL$11:AL$67)=0," ",SUMIF(AM$11:AM$67,$C49,AL$11:AL$67))</f>
        <v xml:space="preserve"> </v>
      </c>
      <c r="L49" s="48">
        <f t="shared" ref="L49:L56" si="25">IF(K49=" ",0,IF(K49=1,30,IF(K49=2,28,IF(K49=3,26,IF(K49=4,24,IF(K49=5,22,IF(AND(K49&gt;5,K49&lt;25),26-K49,2)))))))</f>
        <v>0</v>
      </c>
      <c r="M49" s="49">
        <v>0</v>
      </c>
      <c r="N49" s="50" t="str">
        <f>IF(SUMIF(AP$11:AP$67,$C49,AO$11:AO$67)=0," ",SUMIF(AP$11:AP$67,$C49,AO$11:AO$67))</f>
        <v xml:space="preserve"> </v>
      </c>
      <c r="O49" s="51">
        <f t="shared" si="19"/>
        <v>0</v>
      </c>
      <c r="P49" s="52">
        <v>0</v>
      </c>
      <c r="Q49" s="53" t="s">
        <v>1</v>
      </c>
      <c r="R49" s="54">
        <f t="shared" ref="R49:R56" si="26">IF(Q49=" ",0,IF(Q49=1,30,IF(Q49=2,28,IF(Q49=3,26,IF(Q49=4,24,IF(Q49=5,22,IF(AND(Q49&gt;5,Q49&lt;25),26-Q49,2)))))))</f>
        <v>0</v>
      </c>
      <c r="S49" s="55"/>
      <c r="T49" s="56" t="str">
        <f t="shared" si="5"/>
        <v xml:space="preserve"> </v>
      </c>
      <c r="U49" s="57">
        <f t="shared" si="21"/>
        <v>0</v>
      </c>
      <c r="V49" s="58"/>
      <c r="W49" s="59" t="str">
        <f t="shared" si="7"/>
        <v xml:space="preserve"> </v>
      </c>
      <c r="X49" s="60">
        <f t="shared" si="22"/>
        <v>0</v>
      </c>
      <c r="Y49" s="61"/>
      <c r="Z49" s="62" t="str">
        <f t="shared" si="9"/>
        <v xml:space="preserve"> </v>
      </c>
      <c r="AA49" s="63">
        <f t="shared" si="23"/>
        <v>0</v>
      </c>
      <c r="AB49" s="228"/>
      <c r="AC49" s="229" t="str">
        <f t="shared" si="11"/>
        <v xml:space="preserve"> </v>
      </c>
      <c r="AD49" s="230">
        <f t="shared" si="24"/>
        <v>0</v>
      </c>
      <c r="AE49" s="39">
        <f t="shared" si="13"/>
        <v>4</v>
      </c>
      <c r="AF49" s="64">
        <f t="shared" si="14"/>
        <v>39</v>
      </c>
      <c r="AG49" s="39">
        <f t="shared" si="15"/>
        <v>4</v>
      </c>
      <c r="AI49" s="44">
        <v>39</v>
      </c>
      <c r="AJ49" s="44"/>
      <c r="AL49" s="47">
        <v>39</v>
      </c>
      <c r="AM49" s="47"/>
      <c r="AO49" s="65">
        <v>39</v>
      </c>
      <c r="AP49" s="65"/>
      <c r="AR49" s="53">
        <v>39</v>
      </c>
      <c r="AS49" s="53"/>
      <c r="AU49" s="56">
        <v>39</v>
      </c>
      <c r="AV49" s="56"/>
      <c r="AX49" s="59">
        <v>39</v>
      </c>
      <c r="AY49" s="59"/>
      <c r="BA49" s="66">
        <v>39</v>
      </c>
      <c r="BB49" s="66"/>
      <c r="BD49" s="229">
        <v>39</v>
      </c>
      <c r="BE49" s="229"/>
    </row>
    <row r="50" spans="1:57" ht="14" x14ac:dyDescent="0.15">
      <c r="A50" s="38">
        <v>40</v>
      </c>
      <c r="B50" s="39">
        <f t="shared" si="16"/>
        <v>4</v>
      </c>
      <c r="C50" s="40"/>
      <c r="D50" s="237" t="s">
        <v>251</v>
      </c>
      <c r="E50" s="238" t="s">
        <v>100</v>
      </c>
      <c r="F50" s="42" t="s">
        <v>352</v>
      </c>
      <c r="G50" s="43">
        <v>0</v>
      </c>
      <c r="H50" s="44" t="str">
        <f>IF(SUMIF(AJ$11:AJ$67,$C50,AI$11:AI$67)=0," ",SUMIF(AJ$11:AJ$67,$C50,AI$11:AI$67))</f>
        <v xml:space="preserve"> </v>
      </c>
      <c r="I50" s="45">
        <f t="shared" si="17"/>
        <v>0</v>
      </c>
      <c r="J50" s="46">
        <v>1</v>
      </c>
      <c r="K50" s="47">
        <v>25</v>
      </c>
      <c r="L50" s="48">
        <f t="shared" si="25"/>
        <v>2</v>
      </c>
      <c r="M50" s="49">
        <v>1</v>
      </c>
      <c r="N50" s="50">
        <v>29</v>
      </c>
      <c r="O50" s="51">
        <f t="shared" si="19"/>
        <v>2</v>
      </c>
      <c r="P50" s="52">
        <v>0</v>
      </c>
      <c r="Q50" s="53" t="s">
        <v>1</v>
      </c>
      <c r="R50" s="54">
        <f t="shared" si="26"/>
        <v>0</v>
      </c>
      <c r="S50" s="55"/>
      <c r="T50" s="56" t="str">
        <f t="shared" si="5"/>
        <v xml:space="preserve"> </v>
      </c>
      <c r="U50" s="57">
        <f t="shared" si="21"/>
        <v>0</v>
      </c>
      <c r="V50" s="58"/>
      <c r="W50" s="59" t="str">
        <f t="shared" si="7"/>
        <v xml:space="preserve"> </v>
      </c>
      <c r="X50" s="60">
        <f t="shared" si="22"/>
        <v>0</v>
      </c>
      <c r="Y50" s="61"/>
      <c r="Z50" s="62" t="str">
        <f t="shared" si="9"/>
        <v xml:space="preserve"> </v>
      </c>
      <c r="AA50" s="63">
        <f t="shared" si="23"/>
        <v>0</v>
      </c>
      <c r="AB50" s="228"/>
      <c r="AC50" s="229" t="str">
        <f t="shared" si="11"/>
        <v xml:space="preserve"> </v>
      </c>
      <c r="AD50" s="230">
        <f t="shared" si="24"/>
        <v>0</v>
      </c>
      <c r="AE50" s="39">
        <f t="shared" si="13"/>
        <v>4</v>
      </c>
      <c r="AF50" s="64">
        <f t="shared" si="14"/>
        <v>40</v>
      </c>
      <c r="AG50" s="39">
        <f t="shared" si="15"/>
        <v>4</v>
      </c>
      <c r="AH50" s="249"/>
      <c r="AI50" s="44">
        <v>40</v>
      </c>
      <c r="AJ50" s="44"/>
      <c r="AL50" s="47">
        <v>40</v>
      </c>
      <c r="AM50" s="47"/>
      <c r="AO50" s="65">
        <v>40</v>
      </c>
      <c r="AP50" s="65"/>
      <c r="AR50" s="53">
        <v>40</v>
      </c>
      <c r="AS50" s="53"/>
      <c r="AU50" s="56">
        <v>40</v>
      </c>
      <c r="AV50" s="56"/>
      <c r="AX50" s="59">
        <v>40</v>
      </c>
      <c r="AY50" s="59"/>
      <c r="BA50" s="66">
        <v>40</v>
      </c>
      <c r="BB50" s="66"/>
      <c r="BD50" s="229">
        <v>40</v>
      </c>
      <c r="BE50" s="229"/>
    </row>
    <row r="51" spans="1:57" x14ac:dyDescent="0.15">
      <c r="A51" s="38">
        <v>41</v>
      </c>
      <c r="B51" s="39">
        <f t="shared" si="16"/>
        <v>3</v>
      </c>
      <c r="C51" s="40"/>
      <c r="D51" s="237" t="s">
        <v>332</v>
      </c>
      <c r="E51" s="238" t="s">
        <v>145</v>
      </c>
      <c r="F51" s="42" t="s">
        <v>354</v>
      </c>
      <c r="G51" s="43"/>
      <c r="H51" s="44" t="str">
        <f>IF(SUMIF(AJ$11:AJ$67,$C51,AI$11:AI$67)=0," ",SUMIF(AJ$11:AJ$67,$C51,AI$11:AI$67))</f>
        <v xml:space="preserve"> </v>
      </c>
      <c r="I51" s="45">
        <f t="shared" si="17"/>
        <v>0</v>
      </c>
      <c r="J51" s="46"/>
      <c r="K51" s="47" t="str">
        <f>IF(SUMIF(AM$11:AM$67,$C51,AL$11:AL$67)=0," ",SUMIF(AM$11:AM$67,$C51,AL$11:AL$67))</f>
        <v xml:space="preserve"> </v>
      </c>
      <c r="L51" s="48">
        <f t="shared" si="25"/>
        <v>0</v>
      </c>
      <c r="M51" s="49">
        <v>1</v>
      </c>
      <c r="N51" s="50">
        <v>23</v>
      </c>
      <c r="O51" s="51">
        <f t="shared" si="19"/>
        <v>3</v>
      </c>
      <c r="P51" s="52">
        <v>0</v>
      </c>
      <c r="Q51" s="53" t="s">
        <v>1</v>
      </c>
      <c r="R51" s="54">
        <f t="shared" si="26"/>
        <v>0</v>
      </c>
      <c r="S51" s="55"/>
      <c r="T51" s="56" t="str">
        <f t="shared" si="5"/>
        <v xml:space="preserve"> </v>
      </c>
      <c r="U51" s="57">
        <f t="shared" si="21"/>
        <v>0</v>
      </c>
      <c r="V51" s="58"/>
      <c r="W51" s="59" t="str">
        <f t="shared" si="7"/>
        <v xml:space="preserve"> </v>
      </c>
      <c r="X51" s="60">
        <f t="shared" si="22"/>
        <v>0</v>
      </c>
      <c r="Y51" s="61"/>
      <c r="Z51" s="62" t="str">
        <f t="shared" si="9"/>
        <v xml:space="preserve"> </v>
      </c>
      <c r="AA51" s="63">
        <f t="shared" si="23"/>
        <v>0</v>
      </c>
      <c r="AB51" s="228"/>
      <c r="AC51" s="229" t="str">
        <f t="shared" si="11"/>
        <v xml:space="preserve"> </v>
      </c>
      <c r="AD51" s="230">
        <f t="shared" si="24"/>
        <v>0</v>
      </c>
      <c r="AE51" s="39">
        <f t="shared" si="13"/>
        <v>3</v>
      </c>
      <c r="AF51" s="64">
        <f t="shared" si="14"/>
        <v>41</v>
      </c>
      <c r="AG51" s="39">
        <f t="shared" si="15"/>
        <v>3</v>
      </c>
      <c r="AI51" s="44">
        <v>41</v>
      </c>
      <c r="AJ51" s="44"/>
      <c r="AL51" s="47">
        <v>41</v>
      </c>
      <c r="AM51" s="47"/>
      <c r="AO51" s="65">
        <v>41</v>
      </c>
      <c r="AP51" s="65"/>
      <c r="AR51" s="53">
        <v>41</v>
      </c>
      <c r="AS51" s="53"/>
      <c r="AU51" s="56">
        <v>41</v>
      </c>
      <c r="AV51" s="56"/>
      <c r="AX51" s="59">
        <v>41</v>
      </c>
      <c r="AY51" s="59"/>
      <c r="BA51" s="66">
        <v>41</v>
      </c>
      <c r="BB51" s="66"/>
      <c r="BD51" s="229">
        <v>41</v>
      </c>
      <c r="BE51" s="229"/>
    </row>
    <row r="52" spans="1:57" x14ac:dyDescent="0.15">
      <c r="A52" s="38">
        <v>42</v>
      </c>
      <c r="B52" s="39">
        <f t="shared" si="16"/>
        <v>2</v>
      </c>
      <c r="C52" s="40"/>
      <c r="D52" s="237" t="s">
        <v>255</v>
      </c>
      <c r="E52" s="238" t="s">
        <v>145</v>
      </c>
      <c r="F52" s="42" t="s">
        <v>354</v>
      </c>
      <c r="G52" s="43">
        <v>0</v>
      </c>
      <c r="H52" s="44" t="str">
        <f>IF(SUMIF(AJ$11:AJ$67,$C52,AI$11:AI$67)=0," ",SUMIF(AJ$11:AJ$67,$C52,AI$11:AI$67))</f>
        <v xml:space="preserve"> </v>
      </c>
      <c r="I52" s="45">
        <v>0</v>
      </c>
      <c r="J52" s="46">
        <v>0</v>
      </c>
      <c r="K52" s="47" t="str">
        <f>IF(SUMIF(AM$11:AM$67,$C52,AL$11:AL$67)=0," ",SUMIF(AM$11:AM$67,$C52,AL$11:AL$67))</f>
        <v xml:space="preserve"> </v>
      </c>
      <c r="L52" s="48">
        <f t="shared" si="25"/>
        <v>0</v>
      </c>
      <c r="M52" s="49">
        <v>1</v>
      </c>
      <c r="N52" s="50">
        <v>30</v>
      </c>
      <c r="O52" s="51">
        <f t="shared" si="19"/>
        <v>2</v>
      </c>
      <c r="P52" s="52">
        <v>0</v>
      </c>
      <c r="Q52" s="53" t="s">
        <v>1</v>
      </c>
      <c r="R52" s="54">
        <f t="shared" si="26"/>
        <v>0</v>
      </c>
      <c r="S52" s="55"/>
      <c r="T52" s="56" t="str">
        <f t="shared" si="5"/>
        <v xml:space="preserve"> </v>
      </c>
      <c r="U52" s="57">
        <f t="shared" si="21"/>
        <v>0</v>
      </c>
      <c r="V52" s="58"/>
      <c r="W52" s="59" t="str">
        <f t="shared" si="7"/>
        <v xml:space="preserve"> </v>
      </c>
      <c r="X52" s="60">
        <f t="shared" si="22"/>
        <v>0</v>
      </c>
      <c r="Y52" s="61"/>
      <c r="Z52" s="62" t="str">
        <f t="shared" si="9"/>
        <v xml:space="preserve"> </v>
      </c>
      <c r="AA52" s="63">
        <f t="shared" si="23"/>
        <v>0</v>
      </c>
      <c r="AB52" s="228"/>
      <c r="AC52" s="229" t="str">
        <f t="shared" si="11"/>
        <v xml:space="preserve"> </v>
      </c>
      <c r="AD52" s="230">
        <f t="shared" si="24"/>
        <v>0</v>
      </c>
      <c r="AE52" s="39">
        <f t="shared" si="13"/>
        <v>2</v>
      </c>
      <c r="AF52" s="64">
        <f t="shared" si="14"/>
        <v>42</v>
      </c>
      <c r="AG52" s="39">
        <f t="shared" si="15"/>
        <v>2</v>
      </c>
      <c r="AI52" s="44">
        <v>42</v>
      </c>
      <c r="AJ52" s="44"/>
      <c r="AL52" s="47">
        <v>42</v>
      </c>
      <c r="AM52" s="47"/>
      <c r="AO52" s="65">
        <v>42</v>
      </c>
      <c r="AP52" s="65"/>
      <c r="AR52" s="53">
        <v>42</v>
      </c>
      <c r="AS52" s="53"/>
      <c r="AU52" s="56">
        <v>42</v>
      </c>
      <c r="AV52" s="56"/>
      <c r="AX52" s="59">
        <v>42</v>
      </c>
      <c r="AY52" s="59"/>
      <c r="BA52" s="66">
        <v>42</v>
      </c>
      <c r="BB52" s="66"/>
      <c r="BD52" s="229">
        <v>42</v>
      </c>
      <c r="BE52" s="229"/>
    </row>
    <row r="53" spans="1:57" x14ac:dyDescent="0.15">
      <c r="A53" s="38">
        <v>43</v>
      </c>
      <c r="B53" s="39">
        <f t="shared" si="16"/>
        <v>2</v>
      </c>
      <c r="C53" s="40"/>
      <c r="D53" s="237" t="s">
        <v>256</v>
      </c>
      <c r="E53" s="238" t="s">
        <v>145</v>
      </c>
      <c r="F53" s="42" t="s">
        <v>354</v>
      </c>
      <c r="G53" s="43">
        <v>0</v>
      </c>
      <c r="H53" s="44" t="str">
        <f>IF(SUMIF(AJ$11:AJ$67,$C53,AI$11:AI$67)=0," ",SUMIF(AJ$11:AJ$67,$C53,AI$11:AI$67))</f>
        <v xml:space="preserve"> </v>
      </c>
      <c r="I53" s="45">
        <f>IF(H53=" ",0,IF(H53=1,30,IF(H53=2,28,IF(H53=3,26,IF(H53=4,24,IF(H53=5,22,IF(AND(H53&gt;5,H53&lt;25),26-H53,2)))))))</f>
        <v>0</v>
      </c>
      <c r="J53" s="46">
        <v>0</v>
      </c>
      <c r="K53" s="47" t="str">
        <f>IF(SUMIF(AM$11:AM$67,$C53,AL$11:AL$67)=0," ",SUMIF(AM$11:AM$67,$C53,AL$11:AL$67))</f>
        <v xml:space="preserve"> </v>
      </c>
      <c r="L53" s="48">
        <f t="shared" si="25"/>
        <v>0</v>
      </c>
      <c r="M53" s="49">
        <v>1</v>
      </c>
      <c r="N53" s="50">
        <v>31</v>
      </c>
      <c r="O53" s="51">
        <f t="shared" si="19"/>
        <v>2</v>
      </c>
      <c r="P53" s="52">
        <v>0</v>
      </c>
      <c r="Q53" s="53" t="s">
        <v>1</v>
      </c>
      <c r="R53" s="54">
        <f t="shared" si="26"/>
        <v>0</v>
      </c>
      <c r="S53" s="55"/>
      <c r="T53" s="56" t="str">
        <f t="shared" si="5"/>
        <v xml:space="preserve"> </v>
      </c>
      <c r="U53" s="57">
        <f t="shared" si="21"/>
        <v>0</v>
      </c>
      <c r="V53" s="58"/>
      <c r="W53" s="59" t="str">
        <f t="shared" si="7"/>
        <v xml:space="preserve"> </v>
      </c>
      <c r="X53" s="60">
        <f t="shared" si="22"/>
        <v>0</v>
      </c>
      <c r="Y53" s="61"/>
      <c r="Z53" s="62" t="str">
        <f t="shared" si="9"/>
        <v xml:space="preserve"> </v>
      </c>
      <c r="AA53" s="63">
        <f t="shared" si="23"/>
        <v>0</v>
      </c>
      <c r="AB53" s="228"/>
      <c r="AC53" s="229" t="str">
        <f t="shared" si="11"/>
        <v xml:space="preserve"> </v>
      </c>
      <c r="AD53" s="230">
        <f t="shared" si="24"/>
        <v>0</v>
      </c>
      <c r="AE53" s="39">
        <f t="shared" si="13"/>
        <v>2</v>
      </c>
      <c r="AF53" s="64">
        <f t="shared" si="14"/>
        <v>43</v>
      </c>
      <c r="AG53" s="39">
        <f t="shared" si="15"/>
        <v>2</v>
      </c>
      <c r="AI53" s="44">
        <v>43</v>
      </c>
      <c r="AJ53" s="44"/>
      <c r="AL53" s="47">
        <v>43</v>
      </c>
      <c r="AM53" s="47"/>
      <c r="AO53" s="65">
        <v>43</v>
      </c>
      <c r="AP53" s="65"/>
      <c r="AR53" s="53">
        <v>43</v>
      </c>
      <c r="AS53" s="53"/>
      <c r="AU53" s="56">
        <v>43</v>
      </c>
      <c r="AV53" s="56"/>
      <c r="AX53" s="59">
        <v>43</v>
      </c>
      <c r="AY53" s="59"/>
      <c r="BA53" s="66">
        <v>43</v>
      </c>
      <c r="BB53" s="66"/>
      <c r="BD53" s="229">
        <v>43</v>
      </c>
      <c r="BE53" s="229"/>
    </row>
    <row r="54" spans="1:57" x14ac:dyDescent="0.15">
      <c r="A54" s="38">
        <v>44</v>
      </c>
      <c r="B54" s="39">
        <f t="shared" si="16"/>
        <v>2</v>
      </c>
      <c r="C54" s="40"/>
      <c r="D54" s="237" t="s">
        <v>249</v>
      </c>
      <c r="E54" s="238" t="s">
        <v>116</v>
      </c>
      <c r="F54" s="42" t="s">
        <v>352</v>
      </c>
      <c r="G54" s="43">
        <v>1</v>
      </c>
      <c r="H54" s="44">
        <v>29</v>
      </c>
      <c r="I54" s="45">
        <f>IF(H54=" ",0,IF(H54=1,30,IF(H54=2,28,IF(H54=3,26,IF(H54=4,24,IF(H54=5,22,IF(AND(H54&gt;5,H54&lt;25),26-H54,2)))))))</f>
        <v>2</v>
      </c>
      <c r="J54" s="46">
        <v>1</v>
      </c>
      <c r="K54" s="47" t="s">
        <v>1</v>
      </c>
      <c r="L54" s="48">
        <f t="shared" si="25"/>
        <v>0</v>
      </c>
      <c r="M54" s="49">
        <v>1</v>
      </c>
      <c r="N54" s="50" t="str">
        <f>IF(SUMIF(AP$11:AP$67,$C54,AO$11:AO$67)=0," ",SUMIF(AP$11:AP$67,$C54,AO$11:AO$67))</f>
        <v xml:space="preserve"> </v>
      </c>
      <c r="O54" s="51">
        <f t="shared" si="19"/>
        <v>0</v>
      </c>
      <c r="P54" s="52">
        <v>0</v>
      </c>
      <c r="Q54" s="53" t="s">
        <v>1</v>
      </c>
      <c r="R54" s="54">
        <f t="shared" si="26"/>
        <v>0</v>
      </c>
      <c r="S54" s="55"/>
      <c r="T54" s="56" t="str">
        <f t="shared" si="5"/>
        <v xml:space="preserve"> </v>
      </c>
      <c r="U54" s="57">
        <f t="shared" si="21"/>
        <v>0</v>
      </c>
      <c r="V54" s="58"/>
      <c r="W54" s="59" t="str">
        <f t="shared" si="7"/>
        <v xml:space="preserve"> </v>
      </c>
      <c r="X54" s="60">
        <f t="shared" si="22"/>
        <v>0</v>
      </c>
      <c r="Y54" s="61"/>
      <c r="Z54" s="62" t="str">
        <f t="shared" si="9"/>
        <v xml:space="preserve"> </v>
      </c>
      <c r="AA54" s="63">
        <f t="shared" si="23"/>
        <v>0</v>
      </c>
      <c r="AB54" s="228"/>
      <c r="AC54" s="229" t="str">
        <f t="shared" si="11"/>
        <v xml:space="preserve"> </v>
      </c>
      <c r="AD54" s="230">
        <f t="shared" si="24"/>
        <v>0</v>
      </c>
      <c r="AE54" s="39">
        <f t="shared" si="13"/>
        <v>2</v>
      </c>
      <c r="AF54" s="64">
        <f t="shared" si="14"/>
        <v>44</v>
      </c>
      <c r="AG54" s="39">
        <f t="shared" si="15"/>
        <v>2</v>
      </c>
      <c r="AI54" s="44">
        <v>44</v>
      </c>
      <c r="AJ54" s="44"/>
      <c r="AL54" s="47">
        <v>44</v>
      </c>
      <c r="AM54" s="47"/>
      <c r="AO54" s="65">
        <v>44</v>
      </c>
      <c r="AP54" s="65"/>
      <c r="AR54" s="53">
        <v>44</v>
      </c>
      <c r="AS54" s="53"/>
      <c r="AU54" s="56">
        <v>44</v>
      </c>
      <c r="AV54" s="56"/>
      <c r="AX54" s="59">
        <v>44</v>
      </c>
      <c r="AY54" s="59"/>
      <c r="BA54" s="66">
        <v>44</v>
      </c>
      <c r="BB54" s="66"/>
      <c r="BD54" s="229">
        <v>44</v>
      </c>
      <c r="BE54" s="229"/>
    </row>
    <row r="55" spans="1:57" x14ac:dyDescent="0.15">
      <c r="A55" s="38">
        <v>45</v>
      </c>
      <c r="B55" s="39">
        <f t="shared" si="16"/>
        <v>2</v>
      </c>
      <c r="C55" s="40"/>
      <c r="D55" s="41" t="s">
        <v>351</v>
      </c>
      <c r="E55" s="42" t="s">
        <v>82</v>
      </c>
      <c r="F55" s="42" t="s">
        <v>354</v>
      </c>
      <c r="G55" s="43"/>
      <c r="H55" s="44" t="str">
        <f>IF(SUMIF(AJ$11:AJ$67,$C55,AI$11:AI$67)=0," ",SUMIF(AJ$11:AJ$67,$C55,AI$11:AI$67))</f>
        <v xml:space="preserve"> </v>
      </c>
      <c r="I55" s="45">
        <f>IF(H55=" ",0,IF(H55=1,30,IF(H55=2,28,IF(H55=3,26,IF(H55=4,24,IF(H55=5,22,IF(AND(H55&gt;5,H55&lt;25),26-H55,2)))))))</f>
        <v>0</v>
      </c>
      <c r="J55" s="46"/>
      <c r="K55" s="47" t="str">
        <f>IF(SUMIF(AM$11:AM$67,$C55,AL$11:AL$67)=0," ",SUMIF(AM$11:AM$67,$C55,AL$11:AL$67))</f>
        <v xml:space="preserve"> </v>
      </c>
      <c r="L55" s="48">
        <f t="shared" si="25"/>
        <v>0</v>
      </c>
      <c r="M55" s="49"/>
      <c r="N55" s="50" t="str">
        <f>IF(SUMIF(AP$11:AP$67,$C55,AO$11:AO$67)=0," ",SUMIF(AP$11:AP$67,$C55,AO$11:AO$67))</f>
        <v xml:space="preserve"> </v>
      </c>
      <c r="O55" s="51">
        <f t="shared" si="19"/>
        <v>0</v>
      </c>
      <c r="P55" s="52">
        <v>1</v>
      </c>
      <c r="Q55" s="53"/>
      <c r="R55" s="54">
        <f t="shared" si="26"/>
        <v>2</v>
      </c>
      <c r="S55" s="55"/>
      <c r="T55" s="56" t="str">
        <f t="shared" si="5"/>
        <v xml:space="preserve"> </v>
      </c>
      <c r="U55" s="57">
        <f t="shared" si="21"/>
        <v>0</v>
      </c>
      <c r="V55" s="58"/>
      <c r="W55" s="59" t="str">
        <f t="shared" si="7"/>
        <v xml:space="preserve"> </v>
      </c>
      <c r="X55" s="60">
        <f t="shared" si="22"/>
        <v>0</v>
      </c>
      <c r="Y55" s="61"/>
      <c r="Z55" s="62" t="str">
        <f t="shared" si="9"/>
        <v xml:space="preserve"> </v>
      </c>
      <c r="AA55" s="63">
        <f t="shared" si="23"/>
        <v>0</v>
      </c>
      <c r="AB55" s="228"/>
      <c r="AC55" s="229" t="str">
        <f t="shared" si="11"/>
        <v xml:space="preserve"> </v>
      </c>
      <c r="AD55" s="230">
        <f t="shared" si="24"/>
        <v>0</v>
      </c>
      <c r="AE55" s="39">
        <f t="shared" si="13"/>
        <v>2</v>
      </c>
      <c r="AF55" s="64">
        <f t="shared" si="14"/>
        <v>45</v>
      </c>
      <c r="AG55" s="39">
        <f t="shared" si="15"/>
        <v>2</v>
      </c>
      <c r="AI55" s="44">
        <v>45</v>
      </c>
      <c r="AJ55" s="44"/>
      <c r="AL55" s="47">
        <v>45</v>
      </c>
      <c r="AM55" s="47"/>
      <c r="AO55" s="65">
        <v>45</v>
      </c>
      <c r="AP55" s="65"/>
      <c r="AR55" s="53">
        <v>45</v>
      </c>
      <c r="AS55" s="53"/>
      <c r="AU55" s="56">
        <v>45</v>
      </c>
      <c r="AV55" s="56"/>
      <c r="AX55" s="59">
        <v>45</v>
      </c>
      <c r="AY55" s="59"/>
      <c r="BA55" s="66">
        <v>45</v>
      </c>
      <c r="BB55" s="66"/>
      <c r="BD55" s="229">
        <v>45</v>
      </c>
      <c r="BE55" s="229"/>
    </row>
    <row r="56" spans="1:57" x14ac:dyDescent="0.15">
      <c r="A56" s="38">
        <v>46</v>
      </c>
      <c r="B56" s="39">
        <f t="shared" si="16"/>
        <v>2</v>
      </c>
      <c r="C56" s="40"/>
      <c r="D56" s="237" t="s">
        <v>331</v>
      </c>
      <c r="E56" s="238" t="s">
        <v>145</v>
      </c>
      <c r="F56" s="42" t="s">
        <v>354</v>
      </c>
      <c r="G56" s="43"/>
      <c r="H56" s="44" t="str">
        <f>IF(SUMIF(AJ$11:AJ$67,$C56,AI$11:AI$67)=0," ",SUMIF(AJ$11:AJ$67,$C56,AI$11:AI$67))</f>
        <v xml:space="preserve"> </v>
      </c>
      <c r="I56" s="45">
        <f>IF(H56=" ",0,IF(H56=1,30,IF(H56=2,28,IF(H56=3,26,IF(H56=4,24,IF(H56=5,22,IF(AND(H56&gt;5,H56&lt;25),26-H56,2)))))))</f>
        <v>0</v>
      </c>
      <c r="J56" s="46"/>
      <c r="K56" s="47" t="str">
        <f>IF(SUMIF(AM$11:AM$67,$C56,AL$11:AL$67)=0," ",SUMIF(AM$11:AM$67,$C56,AL$11:AL$67))</f>
        <v xml:space="preserve"> </v>
      </c>
      <c r="L56" s="48">
        <f t="shared" si="25"/>
        <v>0</v>
      </c>
      <c r="M56" s="49">
        <v>1</v>
      </c>
      <c r="N56" s="50">
        <v>32</v>
      </c>
      <c r="O56" s="51">
        <f t="shared" si="19"/>
        <v>2</v>
      </c>
      <c r="P56" s="52">
        <v>0</v>
      </c>
      <c r="Q56" s="53" t="s">
        <v>1</v>
      </c>
      <c r="R56" s="54">
        <f t="shared" si="26"/>
        <v>0</v>
      </c>
      <c r="S56" s="55"/>
      <c r="T56" s="56" t="str">
        <f t="shared" si="5"/>
        <v xml:space="preserve"> </v>
      </c>
      <c r="U56" s="57">
        <f t="shared" si="21"/>
        <v>0</v>
      </c>
      <c r="V56" s="58"/>
      <c r="W56" s="59" t="str">
        <f t="shared" si="7"/>
        <v xml:space="preserve"> </v>
      </c>
      <c r="X56" s="60">
        <f t="shared" si="22"/>
        <v>0</v>
      </c>
      <c r="Y56" s="61"/>
      <c r="Z56" s="62" t="str">
        <f t="shared" si="9"/>
        <v xml:space="preserve"> </v>
      </c>
      <c r="AA56" s="63">
        <f t="shared" si="23"/>
        <v>0</v>
      </c>
      <c r="AB56" s="228"/>
      <c r="AC56" s="229" t="str">
        <f t="shared" si="11"/>
        <v xml:space="preserve"> </v>
      </c>
      <c r="AD56" s="230">
        <f t="shared" si="24"/>
        <v>0</v>
      </c>
      <c r="AE56" s="39">
        <f t="shared" si="13"/>
        <v>2</v>
      </c>
      <c r="AF56" s="64">
        <f t="shared" si="14"/>
        <v>46</v>
      </c>
      <c r="AG56" s="39">
        <f t="shared" si="15"/>
        <v>2</v>
      </c>
      <c r="AI56" s="44">
        <v>46</v>
      </c>
      <c r="AJ56" s="44"/>
      <c r="AL56" s="47">
        <v>46</v>
      </c>
      <c r="AM56" s="47"/>
      <c r="AO56" s="65">
        <v>46</v>
      </c>
      <c r="AP56" s="65"/>
      <c r="AR56" s="53">
        <v>46</v>
      </c>
      <c r="AS56" s="53"/>
      <c r="AU56" s="56">
        <v>46</v>
      </c>
      <c r="AV56" s="56"/>
      <c r="AX56" s="59">
        <v>46</v>
      </c>
      <c r="AY56" s="59"/>
      <c r="BA56" s="66">
        <v>46</v>
      </c>
      <c r="BB56" s="66"/>
      <c r="BD56" s="229">
        <v>46</v>
      </c>
      <c r="BE56" s="229"/>
    </row>
    <row r="57" spans="1:57" ht="14" thickBot="1" x14ac:dyDescent="0.2">
      <c r="A57" s="38">
        <v>47</v>
      </c>
      <c r="B57" s="39">
        <f t="shared" ref="B57" si="27">AE57</f>
        <v>0</v>
      </c>
      <c r="C57" s="39"/>
      <c r="D57" s="41" t="s">
        <v>1</v>
      </c>
      <c r="E57" s="42" t="s">
        <v>1</v>
      </c>
      <c r="F57" s="42" t="s">
        <v>1</v>
      </c>
      <c r="G57" s="43"/>
      <c r="H57" s="44" t="str">
        <f>IF(SUMIF(AJ$11:AJ$67,$C57,AI$11:AI$67)=0," ",SUMIF(AJ$11:AJ$67,$C57,AI$11:AI$67))</f>
        <v xml:space="preserve"> </v>
      </c>
      <c r="I57" s="45">
        <f t="shared" ref="I57" si="28">IF(H57=" ",0,IF(H57=1,30,IF(H57=2,28,IF(H57=3,26,IF(H57=4,24,IF(H57=5,22,IF(AND(H57&gt;5,H57&lt;25),26-H57,2)))))))</f>
        <v>0</v>
      </c>
      <c r="J57" s="46"/>
      <c r="K57" s="47" t="str">
        <f>IF(SUMIF(AM$11:AM$67,$C57,AL$11:AL$67)=0," ",SUMIF(AM$11:AM$67,$C57,AL$11:AL$67))</f>
        <v xml:space="preserve"> </v>
      </c>
      <c r="L57" s="48">
        <f t="shared" ref="L57" si="29">IF(K57=" ",0,IF(K57=1,30,IF(K57=2,28,IF(K57=3,26,IF(K57=4,24,IF(K57=5,22,IF(AND(K57&gt;5,K57&lt;25),26-K57,2)))))))</f>
        <v>0</v>
      </c>
      <c r="M57" s="49"/>
      <c r="N57" s="50" t="str">
        <f>IF(SUMIF(AP$11:AP$67,$C57,AO$11:AO$67)=0," ",SUMIF(AP$11:AP$67,$C57,AO$11:AO$67))</f>
        <v xml:space="preserve"> </v>
      </c>
      <c r="O57" s="51">
        <f t="shared" ref="O57" si="30">IF(N57=" ",0,IF(N57=1,30,IF(N57=2,28,IF(N57=3,26,IF(N57=4,24,IF(N57=5,22,IF(AND(N57&gt;5,N57&lt;25),26-N57,2)))))))</f>
        <v>0</v>
      </c>
      <c r="P57" s="52"/>
      <c r="Q57" s="53" t="s">
        <v>1</v>
      </c>
      <c r="R57" s="54">
        <f t="shared" ref="R57" si="31">IF(Q57=" ",0,IF(Q57=1,30,IF(Q57=2,28,IF(Q57=3,26,IF(Q57=4,24,IF(Q57=5,22,IF(AND(Q57&gt;5,Q57&lt;25),26-Q57,2)))))))</f>
        <v>0</v>
      </c>
      <c r="S57" s="55"/>
      <c r="T57" s="56" t="str">
        <f t="shared" si="5"/>
        <v xml:space="preserve"> </v>
      </c>
      <c r="U57" s="57">
        <f t="shared" ref="U57" si="32">IF(T57=" ",0,IF(T57=1,30,IF(T57=2,28,IF(T57=3,26,IF(T57=4,24,IF(T57=5,22,IF(AND(T57&gt;5,T57&lt;25),26-T57,2)))))))</f>
        <v>0</v>
      </c>
      <c r="V57" s="58"/>
      <c r="W57" s="59" t="str">
        <f t="shared" si="7"/>
        <v xml:space="preserve"> </v>
      </c>
      <c r="X57" s="60">
        <f t="shared" ref="X57" si="33">IF(W57=" ",0,IF(W57=1,30,IF(W57=2,28,IF(W57=3,26,IF(W57=4,24,IF(W57=5,22,IF(AND(W57&gt;5,W57&lt;25),26-W57,2)))))))</f>
        <v>0</v>
      </c>
      <c r="Y57" s="61"/>
      <c r="Z57" s="62" t="str">
        <f t="shared" si="9"/>
        <v xml:space="preserve"> </v>
      </c>
      <c r="AA57" s="63">
        <f t="shared" ref="AA57" si="34">IF(Z57=" ",0,IF(Z57=1,30,IF(Z57=2,28,IF(Z57=3,26,IF(Z57=4,24,IF(Z57=5,22,IF(AND(Z57&gt;5,Z57&lt;25),26-Z57,2)))))))</f>
        <v>0</v>
      </c>
      <c r="AB57" s="228"/>
      <c r="AC57" s="229" t="str">
        <f t="shared" si="11"/>
        <v xml:space="preserve"> </v>
      </c>
      <c r="AD57" s="230">
        <f t="shared" ref="AD57" si="35">IF(AC57=" ",0,IF(AC57=1,30,IF(AC57=2,28,IF(AC57=3,26,IF(AC57=4,24,IF(AC57=5,22,IF(AND(AC57&gt;5,AC57&lt;25),26-AC57,2)))))))</f>
        <v>0</v>
      </c>
      <c r="AE57" s="39">
        <f t="shared" ref="AE57" si="36">I57+L57+O57+R57+U57+X57+AA57+AD57</f>
        <v>0</v>
      </c>
      <c r="AF57" s="64">
        <f t="shared" ref="AF57" si="37">A57</f>
        <v>47</v>
      </c>
      <c r="AG57" s="39">
        <f t="shared" ref="AG57" si="38">AE57-MIN(I57,L57,O57,R57,U57,X57,AA57,AD57)</f>
        <v>0</v>
      </c>
      <c r="AI57" s="44">
        <v>47</v>
      </c>
      <c r="AJ57" s="44"/>
      <c r="AL57" s="47">
        <v>47</v>
      </c>
      <c r="AM57" s="47"/>
      <c r="AO57" s="65">
        <v>47</v>
      </c>
      <c r="AP57" s="65"/>
      <c r="AR57" s="53">
        <v>47</v>
      </c>
      <c r="AS57" s="53"/>
      <c r="AU57" s="56">
        <v>47</v>
      </c>
      <c r="AV57" s="56"/>
      <c r="AX57" s="59">
        <v>47</v>
      </c>
      <c r="AY57" s="59"/>
      <c r="BA57" s="66">
        <v>47</v>
      </c>
      <c r="BB57" s="66"/>
      <c r="BD57" s="229">
        <v>47</v>
      </c>
      <c r="BE57" s="229"/>
    </row>
    <row r="58" spans="1:57" x14ac:dyDescent="0.15">
      <c r="H58" s="70" t="str">
        <f>IF(SUMIF(AJ$11:AJ$67,$C58,AI$11:AI$67)=0," ",SUMIF(AJ$11:AJ$67,$C58,AI$11:AI$67))</f>
        <v xml:space="preserve"> </v>
      </c>
      <c r="I58" s="74"/>
      <c r="K58" s="70" t="str">
        <f>IF(SUMIF(AM$11:AM$67,$C58,AL$11:AL$67)=0," ",SUMIF(AM$11:AM$67,$C58,AL$11:AL$67))</f>
        <v xml:space="preserve"> </v>
      </c>
      <c r="L58" s="74"/>
      <c r="N58" s="70" t="str">
        <f>IF(SUMIF(AP$11:AP$67,$C58,AO$11:AO$67)=0," ",SUMIF(AP$11:AP$67,$C58,AO$11:AO$67))</f>
        <v xml:space="preserve"> </v>
      </c>
      <c r="O58" s="74"/>
      <c r="Q58" s="70" t="str">
        <f>IF(SUMIF(AS$11:AS$67,$C58,AR$11:AR$67)=0," ",SUMIF(AS$11:AS$67,$C58,AR$11:AR$67))</f>
        <v xml:space="preserve"> </v>
      </c>
      <c r="R58" s="74"/>
      <c r="T58" s="70" t="str">
        <f t="shared" si="5"/>
        <v xml:space="preserve"> </v>
      </c>
      <c r="U58" s="74"/>
      <c r="W58" s="70" t="str">
        <f t="shared" si="7"/>
        <v xml:space="preserve"> </v>
      </c>
      <c r="X58" s="74"/>
      <c r="Z58" s="70" t="str">
        <f t="shared" si="9"/>
        <v xml:space="preserve"> </v>
      </c>
      <c r="AA58" s="74"/>
      <c r="AC58" s="70" t="str">
        <f t="shared" si="11"/>
        <v xml:space="preserve"> </v>
      </c>
      <c r="AD58" s="74"/>
      <c r="AE58" s="73"/>
      <c r="AG58" s="72"/>
    </row>
    <row r="59" spans="1:57" x14ac:dyDescent="0.15">
      <c r="B59" s="73"/>
      <c r="H59" s="74" t="str">
        <f>IF(SUMIF(AJ$11:AJ$77,$C59,AI$11:AI$77)=0," ",SUMIF(AJ$11:AJ$77,$C59,AI$11:AI$77))</f>
        <v xml:space="preserve"> </v>
      </c>
      <c r="I59" s="74">
        <f>IF(H59=" ",0,IF(H59=1,30,IF(H59=2,28,IF(H59=3,26,IF(H59=4,24,IF(H59=5,22,IF(AND(H59&gt;5,H59&lt;25),26-H59,2)))))))</f>
        <v>0</v>
      </c>
      <c r="K59" s="74" t="str">
        <f>IF(SUMIF(AM$11:AM$78,$C59,AL$11:AL$78)=0," ",SUMIF(AM$11:AM$78,$C59,AL$11:AL$78))</f>
        <v xml:space="preserve"> </v>
      </c>
      <c r="L59" s="74">
        <f>IF(K59=" ",0,IF(K59=1,30,IF(K59=2,28,IF(K59=3,26,IF(K59=4,24,IF(K59=5,22,IF(AND(K59&gt;5,K59&lt;25),26-K59,2)))))))</f>
        <v>0</v>
      </c>
      <c r="M59" s="75"/>
      <c r="N59" s="74" t="str">
        <f>IF(SUMIF(AP$11:AP$78,$C59,AO$11:AO$78)=0," ",SUMIF(AP$11:AP$78,$C59,AO$11:AO$78))</f>
        <v xml:space="preserve"> </v>
      </c>
      <c r="O59" s="74">
        <f>IF(N59=" ",0,IF(N59=1,30,IF(N59=2,28,IF(N59=3,26,IF(N59=4,24,IF(N59=5,22,IF(AND(N59&gt;5,N59&lt;25),26-N59,2)))))))</f>
        <v>0</v>
      </c>
      <c r="P59" s="75"/>
      <c r="Q59" s="74" t="str">
        <f>IF(SUMIF(AS$11:AS$78,$C59,AR$11:AR$78)=0," ",SUMIF(AS$11:AS$78,$C59,AR$11:AR$78))</f>
        <v xml:space="preserve"> </v>
      </c>
      <c r="R59" s="74">
        <f t="shared" ref="R59" si="39">IF(Q59=" ",0,IF(Q59=1,30,IF(Q59=2,28,IF(Q59=3,26,IF(Q59=4,24,IF(Q59=5,22,IF(AND(Q59&gt;5,Q59&lt;25),26-Q59,2)))))))</f>
        <v>0</v>
      </c>
      <c r="S59" s="75"/>
      <c r="T59" s="74" t="str">
        <f>IF(SUMIF(AV$11:AV$78,$C59,AU$11:AU$78)=0," ",SUMIF(AV$11:AV$78,$C59,AU$11:AU$78))</f>
        <v xml:space="preserve"> </v>
      </c>
      <c r="U59" s="74">
        <f>IF(T59=" ",0,IF(T59=1,30,IF(T59=2,28,IF(T59=3,26,IF(T59=4,24,IF(T59=5,22,IF(AND(T59&gt;5,T59&lt;25),26-T59,2)))))))</f>
        <v>0</v>
      </c>
      <c r="V59" s="75"/>
      <c r="W59" s="74" t="str">
        <f>IF(SUMIF(AY$11:AY$78,$C59,AX$11:AX$78)=0," ",SUMIF(AY$11:AY$78,$C59,AX$11:AX$78))</f>
        <v xml:space="preserve"> </v>
      </c>
      <c r="X59" s="74">
        <f>IF(W59=" ",0,IF(W59=1,30,IF(W59=2,28,IF(W59=3,26,IF(W59=4,24,IF(W59=5,22,IF(AND(W59&gt;5,W59&lt;25),26-W59,2)))))))</f>
        <v>0</v>
      </c>
      <c r="Y59" s="75"/>
      <c r="Z59" s="74" t="str">
        <f>IF(SUMIF(BB$11:BB$78,$C59,BA$11:BA$78)=0," ",SUMIF(BB$11:BB$78,$C59,BA$11:BA$78))</f>
        <v xml:space="preserve"> </v>
      </c>
      <c r="AA59" s="74">
        <f>IF(Z59=" ",0,IF(Z59=1,30,IF(Z59=2,28,IF(Z59=3,26,IF(Z59=4,24,IF(Z59=5,22,IF(AND(Z59&gt;5,Z59&lt;25),26-Z59,2)))))))</f>
        <v>0</v>
      </c>
      <c r="AB59" s="75"/>
      <c r="AC59" s="74" t="str">
        <f>IF(SUMIF(BE$11:BE$78,$C59,BD$11:BD$78)=0," ",SUMIF(BE$11:BE$78,$C59,BD$11:BD$78))</f>
        <v xml:space="preserve"> </v>
      </c>
      <c r="AD59" s="140">
        <f>IF(AC59=" ",0,IF(AC59=1,30,IF(AC59=2,28,IF(AC59=3,26,IF(AC59=4,24,IF(AC59=5,22,IF(AND(AC59&gt;5,AC59&lt;25),26-AC59,2)))))))</f>
        <v>0</v>
      </c>
      <c r="AE59" s="73">
        <f t="shared" ref="AE59" si="40">I59+L59+O59+R59+U59+X59+AA59+AD59</f>
        <v>0</v>
      </c>
      <c r="AG59" s="73">
        <f t="shared" ref="AG59" si="41">AE59-MIN(I59,L59,O59,R59,U59,X59,AA59,AD59)</f>
        <v>0</v>
      </c>
    </row>
    <row r="61" spans="1:57" x14ac:dyDescent="0.15">
      <c r="M61" s="76"/>
    </row>
    <row r="67" spans="1:57" ht="20" x14ac:dyDescent="0.2">
      <c r="C67" t="s">
        <v>0</v>
      </c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57" ht="18" x14ac:dyDescent="0.2">
      <c r="AI68" s="297" t="s">
        <v>3</v>
      </c>
      <c r="AJ68" s="297"/>
      <c r="AK68" s="297"/>
      <c r="AL68" s="297"/>
      <c r="AM68" s="297"/>
      <c r="AN68" s="297"/>
      <c r="AO68" s="297"/>
      <c r="AP68" s="297"/>
      <c r="AQ68" s="297"/>
      <c r="AR68" s="297"/>
      <c r="AS68" s="297"/>
      <c r="AT68" s="297"/>
      <c r="AU68" s="297"/>
      <c r="AV68" s="297"/>
      <c r="AW68" s="297"/>
      <c r="AX68" s="297"/>
      <c r="AY68" s="297"/>
      <c r="AZ68" s="297"/>
      <c r="BA68" s="297"/>
      <c r="BB68" s="297"/>
      <c r="BD68" s="1"/>
      <c r="BE68" s="1"/>
    </row>
    <row r="70" spans="1:57" ht="14" x14ac:dyDescent="0.15">
      <c r="D70" s="4" t="s">
        <v>128</v>
      </c>
      <c r="E70" s="5" t="s">
        <v>209</v>
      </c>
    </row>
    <row r="71" spans="1:57" ht="14" x14ac:dyDescent="0.15">
      <c r="D71" s="4" t="s">
        <v>257</v>
      </c>
    </row>
    <row r="72" spans="1:57" ht="14" thickBot="1" x14ac:dyDescent="0.2"/>
    <row r="73" spans="1:57" x14ac:dyDescent="0.15">
      <c r="A73" s="7"/>
      <c r="B73" s="7"/>
      <c r="G73" s="298" t="s">
        <v>12</v>
      </c>
      <c r="H73" s="299"/>
      <c r="I73" s="300"/>
      <c r="J73" s="301" t="s">
        <v>13</v>
      </c>
      <c r="K73" s="302"/>
      <c r="L73" s="303"/>
      <c r="M73" s="304" t="s">
        <v>14</v>
      </c>
      <c r="N73" s="305"/>
      <c r="O73" s="306"/>
      <c r="P73" s="307" t="s">
        <v>15</v>
      </c>
      <c r="Q73" s="307"/>
      <c r="R73" s="307"/>
      <c r="S73" s="308" t="s">
        <v>16</v>
      </c>
      <c r="T73" s="308"/>
      <c r="U73" s="308"/>
      <c r="V73" s="309" t="s">
        <v>17</v>
      </c>
      <c r="W73" s="309"/>
      <c r="X73" s="309"/>
      <c r="Y73" s="310" t="s">
        <v>18</v>
      </c>
      <c r="Z73" s="310"/>
      <c r="AA73" s="310"/>
      <c r="AB73" s="311" t="s">
        <v>19</v>
      </c>
      <c r="AC73" s="311"/>
      <c r="AD73" s="311"/>
      <c r="AE73" s="7"/>
      <c r="AF73" s="7"/>
    </row>
    <row r="74" spans="1:57" x14ac:dyDescent="0.15">
      <c r="A74" s="7"/>
      <c r="B74" s="7"/>
      <c r="G74" s="281" t="s">
        <v>2</v>
      </c>
      <c r="H74" s="281"/>
      <c r="I74" s="281"/>
      <c r="J74" s="282" t="s">
        <v>4</v>
      </c>
      <c r="K74" s="282"/>
      <c r="L74" s="282"/>
      <c r="M74" s="283" t="s">
        <v>6</v>
      </c>
      <c r="N74" s="283"/>
      <c r="O74" s="283"/>
      <c r="P74" s="284" t="s">
        <v>9</v>
      </c>
      <c r="Q74" s="284"/>
      <c r="R74" s="284"/>
      <c r="S74" s="285" t="s">
        <v>10</v>
      </c>
      <c r="T74" s="285"/>
      <c r="U74" s="285"/>
      <c r="V74" s="286" t="s">
        <v>20</v>
      </c>
      <c r="W74" s="286"/>
      <c r="X74" s="286"/>
      <c r="Y74" s="287" t="s">
        <v>22</v>
      </c>
      <c r="Z74" s="287"/>
      <c r="AA74" s="287"/>
      <c r="AB74" s="288" t="s">
        <v>23</v>
      </c>
      <c r="AC74" s="288"/>
      <c r="AD74" s="288"/>
      <c r="AE74" s="7"/>
      <c r="AF74" s="7"/>
    </row>
    <row r="75" spans="1:57" ht="12.75" customHeight="1" thickBot="1" x14ac:dyDescent="0.2">
      <c r="A75" s="7"/>
      <c r="B75" s="7"/>
      <c r="G75" s="289">
        <v>44590</v>
      </c>
      <c r="H75" s="289"/>
      <c r="I75" s="289"/>
      <c r="J75" s="290">
        <v>44597</v>
      </c>
      <c r="K75" s="290"/>
      <c r="L75" s="290"/>
      <c r="M75" s="291">
        <v>44604</v>
      </c>
      <c r="N75" s="291"/>
      <c r="O75" s="291"/>
      <c r="P75" s="292">
        <v>44632</v>
      </c>
      <c r="Q75" s="292"/>
      <c r="R75" s="292"/>
      <c r="S75" s="293">
        <v>44646</v>
      </c>
      <c r="T75" s="293"/>
      <c r="U75" s="293"/>
      <c r="V75" s="294">
        <v>44695</v>
      </c>
      <c r="W75" s="294"/>
      <c r="X75" s="294"/>
      <c r="Y75" s="295">
        <v>44723</v>
      </c>
      <c r="Z75" s="295"/>
      <c r="AA75" s="295"/>
      <c r="AB75" s="296">
        <v>44730</v>
      </c>
      <c r="AC75" s="296"/>
      <c r="AD75" s="296"/>
      <c r="AE75" s="7"/>
      <c r="AF75" s="7"/>
    </row>
    <row r="76" spans="1:57" ht="87" thickBot="1" x14ac:dyDescent="0.2">
      <c r="A76" s="11" t="s">
        <v>25</v>
      </c>
      <c r="B76" s="12" t="s">
        <v>26</v>
      </c>
      <c r="C76" s="13" t="s">
        <v>27</v>
      </c>
      <c r="D76" s="13" t="s">
        <v>28</v>
      </c>
      <c r="E76" s="13" t="s">
        <v>29</v>
      </c>
      <c r="F76" s="13" t="s">
        <v>30</v>
      </c>
      <c r="G76" s="14" t="s">
        <v>31</v>
      </c>
      <c r="H76" s="77" t="s">
        <v>32</v>
      </c>
      <c r="I76" s="16" t="s">
        <v>33</v>
      </c>
      <c r="J76" s="17" t="s">
        <v>77</v>
      </c>
      <c r="K76" s="18" t="s">
        <v>35</v>
      </c>
      <c r="L76" s="19" t="s">
        <v>36</v>
      </c>
      <c r="M76" s="20" t="s">
        <v>37</v>
      </c>
      <c r="N76" s="21" t="s">
        <v>38</v>
      </c>
      <c r="O76" s="22" t="s">
        <v>39</v>
      </c>
      <c r="P76" s="23" t="s">
        <v>40</v>
      </c>
      <c r="Q76" s="78" t="s">
        <v>41</v>
      </c>
      <c r="R76" s="25" t="s">
        <v>42</v>
      </c>
      <c r="S76" s="26" t="s">
        <v>43</v>
      </c>
      <c r="T76" s="79" t="s">
        <v>44</v>
      </c>
      <c r="U76" s="28" t="s">
        <v>45</v>
      </c>
      <c r="V76" s="29" t="s">
        <v>46</v>
      </c>
      <c r="W76" s="30" t="s">
        <v>47</v>
      </c>
      <c r="X76" s="31" t="s">
        <v>48</v>
      </c>
      <c r="Y76" s="32" t="s">
        <v>49</v>
      </c>
      <c r="Z76" s="33" t="s">
        <v>50</v>
      </c>
      <c r="AA76" s="34" t="s">
        <v>51</v>
      </c>
      <c r="AB76" s="225" t="s">
        <v>52</v>
      </c>
      <c r="AC76" s="226" t="s">
        <v>53</v>
      </c>
      <c r="AD76" s="227" t="s">
        <v>54</v>
      </c>
      <c r="AE76" s="12" t="s">
        <v>26</v>
      </c>
      <c r="AF76" s="35" t="s">
        <v>333</v>
      </c>
      <c r="AG76" s="12" t="s">
        <v>55</v>
      </c>
      <c r="AI76" s="15" t="s">
        <v>32</v>
      </c>
      <c r="AJ76" s="15" t="s">
        <v>56</v>
      </c>
      <c r="AL76" s="18" t="s">
        <v>35</v>
      </c>
      <c r="AM76" s="18" t="s">
        <v>57</v>
      </c>
      <c r="AO76" s="36" t="s">
        <v>38</v>
      </c>
      <c r="AP76" s="36" t="s">
        <v>58</v>
      </c>
      <c r="AR76" s="24" t="s">
        <v>41</v>
      </c>
      <c r="AS76" s="24" t="s">
        <v>59</v>
      </c>
      <c r="AU76" s="27" t="s">
        <v>44</v>
      </c>
      <c r="AV76" s="27" t="s">
        <v>60</v>
      </c>
      <c r="AX76" s="30" t="s">
        <v>47</v>
      </c>
      <c r="AY76" s="30" t="s">
        <v>61</v>
      </c>
      <c r="BA76" s="37" t="s">
        <v>50</v>
      </c>
      <c r="BB76" s="37" t="s">
        <v>62</v>
      </c>
      <c r="BD76" s="226" t="s">
        <v>53</v>
      </c>
      <c r="BE76" s="226" t="s">
        <v>63</v>
      </c>
    </row>
    <row r="77" spans="1:57" x14ac:dyDescent="0.15">
      <c r="A77" s="38">
        <v>1</v>
      </c>
      <c r="B77" s="39">
        <f>AE77</f>
        <v>150</v>
      </c>
      <c r="C77" s="39">
        <v>380</v>
      </c>
      <c r="D77" s="237" t="s">
        <v>258</v>
      </c>
      <c r="E77" s="238" t="s">
        <v>100</v>
      </c>
      <c r="F77" s="42" t="s">
        <v>352</v>
      </c>
      <c r="G77" s="43">
        <v>1</v>
      </c>
      <c r="H77" s="80">
        <v>1</v>
      </c>
      <c r="I77" s="45">
        <f>IF(H77=" ",0,IF(H77=1,30,IF(H77=2,28,IF(H77=3,26,IF(H77=4,24,IF(H77=5,22,IF(AND(H77&gt;5,H77&lt;25),26-H77,2)))))))</f>
        <v>30</v>
      </c>
      <c r="J77" s="46">
        <v>1</v>
      </c>
      <c r="K77" s="47">
        <v>1</v>
      </c>
      <c r="L77" s="48">
        <f>IF(K77=" ",0,IF(K77=1,30,IF(K77=2,28,IF(K77=3,26,IF(K77=4,24,IF(K77=5,22,IF(AND(K77&gt;5,K77&lt;25),26-K77,2)))))))</f>
        <v>30</v>
      </c>
      <c r="M77" s="49">
        <v>1</v>
      </c>
      <c r="N77" s="82">
        <v>1</v>
      </c>
      <c r="O77" s="83">
        <f>IF(N77=" ",0,IF(N77=1,30,IF(N77=2,28,IF(N77=3,26,IF(N77=4,24,IF(N77=5,22,IF(AND(N77&gt;5,N77&lt;25),26-N77,2)))))))</f>
        <v>30</v>
      </c>
      <c r="P77" s="52">
        <v>1</v>
      </c>
      <c r="Q77" s="84">
        <v>1</v>
      </c>
      <c r="R77" s="54">
        <f>IF(Q77=" ",0,IF(Q77=1,30,IF(Q77=2,28,IF(Q77=3,26,IF(Q77=4,24,IF(Q77=5,22,IF(AND(Q77&gt;5,Q77&lt;25),26-Q77,2)))))))</f>
        <v>30</v>
      </c>
      <c r="S77" s="55">
        <v>1</v>
      </c>
      <c r="T77" s="85">
        <f t="shared" ref="T77:T83" si="42">IF(SUMIF(AV$77:AV$82,$C77,AU$77:AU$82)=0," ",SUMIF(AV$77:AV$82,$C77,AU$77:AU$82))</f>
        <v>1</v>
      </c>
      <c r="U77" s="57">
        <f>IF(T77=" ",0,IF(T77=1,30,IF(T77=2,28,IF(T77=3,26,IF(T77=4,24,IF(T77=5,22,IF(AND(T77&gt;5,T77&lt;25),26-T77,2)))))))</f>
        <v>30</v>
      </c>
      <c r="V77" s="58"/>
      <c r="W77" s="59" t="str">
        <f t="shared" ref="W77:W82" si="43">IF(SUMIF(AY$77:AY$82,$C77,AX$77:AX$82)=0," ",SUMIF(AY$77:AY$82,$C77,AX$77:AX$82))</f>
        <v xml:space="preserve"> </v>
      </c>
      <c r="X77" s="60">
        <f>IF(W77=" ",0,IF(W77=1,30,IF(W77=2,28,IF(W77=3,26,IF(W77=4,24,IF(W77=5,22,IF(AND(W77&gt;5,W77&lt;25),26-W77,2)))))))</f>
        <v>0</v>
      </c>
      <c r="Y77" s="61"/>
      <c r="Z77" s="62" t="str">
        <f t="shared" ref="Z77:Z82" si="44">IF(SUMIF(BB$77:BB$82,$C77,BA$77:BA$82)=0," ",SUMIF(BB$77:BB$82,$C77,BA$77:BA$82))</f>
        <v xml:space="preserve"> </v>
      </c>
      <c r="AA77" s="86">
        <f>IF(Z77=" ",0,IF(Z77=1,30,IF(Z77=2,28,IF(Z77=3,26,IF(Z77=4,24,IF(Z77=5,22,IF(AND(Z77&gt;5,Z77&lt;25),26-Z77,2)))))))</f>
        <v>0</v>
      </c>
      <c r="AB77" s="228"/>
      <c r="AC77" s="229" t="str">
        <f t="shared" ref="AC77:AC82" si="45">IF(SUMIF(BE$77:BE$82,$C77,BD$77:BD$82)=0," ",SUMIF(BE$77:BE$82,$C77,BD$77:BD$82))</f>
        <v xml:space="preserve"> </v>
      </c>
      <c r="AD77" s="230">
        <f>IF(AC77=" ",0,IF(AC77=1,30,IF(AC77=2,28,IF(AC77=3,26,IF(AC77=4,24,IF(AC77=5,22,IF(AND(AC77&gt;5,AC77&lt;25),26-AC77,2)))))))</f>
        <v>0</v>
      </c>
      <c r="AE77" s="39">
        <f>I77+L77+O77+R77+U77+X77+AA77+AD77</f>
        <v>150</v>
      </c>
      <c r="AF77" s="64">
        <f>A77</f>
        <v>1</v>
      </c>
      <c r="AG77" s="39">
        <f>AE77-MIN(I77,L77,O77,R77,U77,X77,AA77,AD77)</f>
        <v>150</v>
      </c>
      <c r="AI77" s="44">
        <v>1</v>
      </c>
      <c r="AJ77" s="44"/>
      <c r="AL77" s="47">
        <v>1</v>
      </c>
      <c r="AM77" s="47"/>
      <c r="AO77" s="65">
        <v>1</v>
      </c>
      <c r="AP77" s="65"/>
      <c r="AR77" s="53">
        <v>1</v>
      </c>
      <c r="AS77" s="53"/>
      <c r="AU77" s="56">
        <v>1</v>
      </c>
      <c r="AV77" s="56">
        <v>380</v>
      </c>
      <c r="AX77" s="59">
        <v>1</v>
      </c>
      <c r="AY77" s="59"/>
      <c r="BA77" s="66">
        <v>1</v>
      </c>
      <c r="BB77" s="66"/>
      <c r="BD77" s="229">
        <v>1</v>
      </c>
      <c r="BE77" s="229"/>
    </row>
    <row r="78" spans="1:57" ht="14" x14ac:dyDescent="0.15">
      <c r="A78" s="38">
        <v>2</v>
      </c>
      <c r="B78" s="39">
        <f>AE78</f>
        <v>130</v>
      </c>
      <c r="C78" s="247">
        <v>383</v>
      </c>
      <c r="D78" s="237" t="s">
        <v>261</v>
      </c>
      <c r="E78" s="238" t="s">
        <v>65</v>
      </c>
      <c r="F78" s="42" t="s">
        <v>352</v>
      </c>
      <c r="G78" s="43">
        <v>1</v>
      </c>
      <c r="H78" s="44">
        <v>3</v>
      </c>
      <c r="I78" s="45">
        <f>IF(H78=" ",0,IF(H78=1,30,IF(H78=2,28,IF(H78=3,26,IF(H78=4,24,IF(H78=5,22,IF(AND(H78&gt;5,H78&lt;25),26-H78,2)))))))</f>
        <v>26</v>
      </c>
      <c r="J78" s="46">
        <v>1</v>
      </c>
      <c r="K78" s="47">
        <v>4</v>
      </c>
      <c r="L78" s="48">
        <f>IF(K78=" ",0,IF(K78=1,30,IF(K78=2,28,IF(K78=3,26,IF(K78=4,24,IF(K78=5,22,IF(AND(K78&gt;5,K78&lt;25),26-K78,2)))))))</f>
        <v>24</v>
      </c>
      <c r="M78" s="49">
        <v>1</v>
      </c>
      <c r="N78" s="50">
        <v>3</v>
      </c>
      <c r="O78" s="83">
        <f>IF(N78=" ",0,IF(N78=1,30,IF(N78=2,28,IF(N78=3,26,IF(N78=4,24,IF(N78=5,22,IF(AND(N78&gt;5,N78&lt;25),26-N78,2)))))))</f>
        <v>26</v>
      </c>
      <c r="P78" s="52">
        <v>1</v>
      </c>
      <c r="Q78" s="53">
        <v>3</v>
      </c>
      <c r="R78" s="54">
        <f>IF(Q78=" ",0,IF(Q78=1,30,IF(Q78=2,28,IF(Q78=3,26,IF(Q78=4,24,IF(Q78=5,22,IF(AND(Q78&gt;5,Q78&lt;25),26-Q78,2)))))))</f>
        <v>26</v>
      </c>
      <c r="S78" s="55">
        <v>1</v>
      </c>
      <c r="T78" s="56">
        <f t="shared" si="42"/>
        <v>2</v>
      </c>
      <c r="U78" s="57">
        <f>IF(T78=" ",0,IF(T78=1,30,IF(T78=2,28,IF(T78=3,26,IF(T78=4,24,IF(T78=5,22,IF(AND(T78&gt;5,T78&lt;25),26-T78,2)))))))</f>
        <v>28</v>
      </c>
      <c r="V78" s="58" t="s">
        <v>1</v>
      </c>
      <c r="W78" s="59" t="str">
        <f t="shared" si="43"/>
        <v xml:space="preserve"> </v>
      </c>
      <c r="X78" s="60">
        <f>IF(W78=" ",0,IF(W78=1,30,IF(W78=2,28,IF(W78=3,26,IF(W78=4,24,IF(W78=5,22,IF(AND(W78&gt;5,W78&lt;25),26-W78,2)))))))</f>
        <v>0</v>
      </c>
      <c r="Y78" s="61" t="s">
        <v>1</v>
      </c>
      <c r="Z78" s="62" t="str">
        <f t="shared" si="44"/>
        <v xml:space="preserve"> </v>
      </c>
      <c r="AA78" s="86">
        <f>IF(Z78=" ",0,IF(Z78=1,30,IF(Z78=2,28,IF(Z78=3,26,IF(Z78=4,24,IF(Z78=5,22,IF(AND(Z78&gt;5,Z78&lt;25),26-Z78,2)))))))</f>
        <v>0</v>
      </c>
      <c r="AB78" s="228" t="s">
        <v>1</v>
      </c>
      <c r="AC78" s="229" t="str">
        <f t="shared" si="45"/>
        <v xml:space="preserve"> </v>
      </c>
      <c r="AD78" s="230">
        <f>IF(AC78=" ",0,IF(AC78=1,30,IF(AC78=2,28,IF(AC78=3,26,IF(AC78=4,24,IF(AC78=5,22,IF(AND(AC78&gt;5,AC78&lt;25),26-AC78,2)))))))</f>
        <v>0</v>
      </c>
      <c r="AE78" s="39">
        <f>I78+L78+O78+R78+U78+X78+AA78+AD78</f>
        <v>130</v>
      </c>
      <c r="AF78" s="64">
        <f>A78</f>
        <v>2</v>
      </c>
      <c r="AG78" s="39">
        <f>AE78-MIN(I78,L78,O78,R78,U78,X78,AA78,AD78)</f>
        <v>130</v>
      </c>
      <c r="AH78" s="248"/>
      <c r="AI78" s="44">
        <v>2</v>
      </c>
      <c r="AJ78" s="44"/>
      <c r="AL78" s="47">
        <v>2</v>
      </c>
      <c r="AM78" s="47"/>
      <c r="AO78" s="65">
        <v>2</v>
      </c>
      <c r="AP78" s="65"/>
      <c r="AR78" s="53">
        <v>2</v>
      </c>
      <c r="AS78" s="53"/>
      <c r="AU78" s="56">
        <v>2</v>
      </c>
      <c r="AV78" s="56">
        <v>383</v>
      </c>
      <c r="AX78" s="59">
        <v>2</v>
      </c>
      <c r="AY78" s="59"/>
      <c r="BA78" s="66">
        <v>2</v>
      </c>
      <c r="BB78" s="66"/>
      <c r="BD78" s="229">
        <v>2</v>
      </c>
      <c r="BE78" s="229"/>
    </row>
    <row r="79" spans="1:57" ht="14" x14ac:dyDescent="0.15">
      <c r="A79" s="38">
        <v>3</v>
      </c>
      <c r="B79" s="39">
        <f>AE79</f>
        <v>134</v>
      </c>
      <c r="C79" s="247">
        <v>381</v>
      </c>
      <c r="D79" s="237" t="s">
        <v>259</v>
      </c>
      <c r="E79" s="238" t="s">
        <v>100</v>
      </c>
      <c r="F79" s="42" t="s">
        <v>352</v>
      </c>
      <c r="G79" s="43">
        <v>1</v>
      </c>
      <c r="H79" s="44">
        <v>2</v>
      </c>
      <c r="I79" s="45">
        <f>IF(H79=" ",0,IF(H79=1,30,IF(H79=2,28,IF(H79=3,26,IF(H79=4,24,IF(H79=5,22,IF(AND(H79&gt;5,H79&lt;25),26-H79,2)))))))</f>
        <v>28</v>
      </c>
      <c r="J79" s="46">
        <v>1</v>
      </c>
      <c r="K79" s="47">
        <v>2</v>
      </c>
      <c r="L79" s="48">
        <f>IF(K79=" ",0,IF(K79=1,30,IF(K79=2,28,IF(K79=3,26,IF(K79=4,24,IF(K79=5,22,IF(AND(K79&gt;5,K79&lt;25),26-K79,2)))))))</f>
        <v>28</v>
      </c>
      <c r="M79" s="49">
        <v>1</v>
      </c>
      <c r="N79" s="50">
        <v>4</v>
      </c>
      <c r="O79" s="83">
        <f>IF(N79=" ",0,IF(N79=1,30,IF(N79=2,28,IF(N79=3,26,IF(N79=4,24,IF(N79=5,22,IF(AND(N79&gt;5,N79&lt;25),26-N79,2)))))))</f>
        <v>24</v>
      </c>
      <c r="P79" s="52">
        <v>1</v>
      </c>
      <c r="Q79" s="53">
        <v>2</v>
      </c>
      <c r="R79" s="54">
        <f>IF(Q79=" ",0,IF(Q79=1,30,IF(Q79=2,28,IF(Q79=3,26,IF(Q79=4,24,IF(Q79=5,22,IF(AND(Q79&gt;5,Q79&lt;25),26-Q79,2)))))))</f>
        <v>28</v>
      </c>
      <c r="S79" s="55">
        <v>1</v>
      </c>
      <c r="T79" s="56">
        <f t="shared" si="42"/>
        <v>3</v>
      </c>
      <c r="U79" s="57">
        <f>IF(T79=" ",0,IF(T79=1,30,IF(T79=2,28,IF(T79=3,26,IF(T79=4,24,IF(T79=5,22,IF(AND(T79&gt;5,T79&lt;25),26-T79,2)))))))</f>
        <v>26</v>
      </c>
      <c r="V79" s="58" t="s">
        <v>1</v>
      </c>
      <c r="W79" s="59" t="str">
        <f t="shared" si="43"/>
        <v xml:space="preserve"> </v>
      </c>
      <c r="X79" s="60">
        <f>IF(W79=" ",0,IF(W79=1,30,IF(W79=2,28,IF(W79=3,26,IF(W79=4,24,IF(W79=5,22,IF(AND(W79&gt;5,W79&lt;25),26-W79,2)))))))</f>
        <v>0</v>
      </c>
      <c r="Y79" s="61" t="s">
        <v>1</v>
      </c>
      <c r="Z79" s="62" t="str">
        <f t="shared" si="44"/>
        <v xml:space="preserve"> </v>
      </c>
      <c r="AA79" s="86">
        <f>IF(Z79=" ",0,IF(Z79=1,30,IF(Z79=2,28,IF(Z79=3,26,IF(Z79=4,24,IF(Z79=5,22,IF(AND(Z79&gt;5,Z79&lt;25),26-Z79,2)))))))</f>
        <v>0</v>
      </c>
      <c r="AB79" s="228" t="s">
        <v>1</v>
      </c>
      <c r="AC79" s="229" t="str">
        <f t="shared" si="45"/>
        <v xml:space="preserve"> </v>
      </c>
      <c r="AD79" s="230">
        <f>IF(AC79=" ",0,IF(AC79=1,30,IF(AC79=2,28,IF(AC79=3,26,IF(AC79=4,24,IF(AC79=5,22,IF(AND(AC79&gt;5,AC79&lt;25),26-AC79,2)))))))</f>
        <v>0</v>
      </c>
      <c r="AE79" s="39">
        <f>I79+L79+O79+R79+U79+X79+AA79+AD79</f>
        <v>134</v>
      </c>
      <c r="AF79" s="64">
        <f>A79</f>
        <v>3</v>
      </c>
      <c r="AG79" s="39">
        <f>AE79-MIN(I79,L79,O79,R79,U79,X79,AA79,AD79)</f>
        <v>134</v>
      </c>
      <c r="AH79" s="248"/>
      <c r="AI79" s="44">
        <v>3</v>
      </c>
      <c r="AJ79" s="44"/>
      <c r="AL79" s="47">
        <v>3</v>
      </c>
      <c r="AM79" s="47"/>
      <c r="AO79" s="65">
        <v>3</v>
      </c>
      <c r="AP79" s="65"/>
      <c r="AR79" s="53">
        <v>3</v>
      </c>
      <c r="AS79" s="53"/>
      <c r="AU79" s="56">
        <v>3</v>
      </c>
      <c r="AV79" s="56">
        <v>381</v>
      </c>
      <c r="AX79" s="59">
        <v>3</v>
      </c>
      <c r="AY79" s="59"/>
      <c r="BA79" s="66">
        <v>3</v>
      </c>
      <c r="BB79" s="66"/>
      <c r="BD79" s="229">
        <v>3</v>
      </c>
      <c r="BE79" s="229"/>
    </row>
    <row r="80" spans="1:57" ht="14" x14ac:dyDescent="0.15">
      <c r="A80" s="38">
        <v>4</v>
      </c>
      <c r="B80" s="39">
        <f>AE80</f>
        <v>126</v>
      </c>
      <c r="C80" s="247">
        <v>382</v>
      </c>
      <c r="D80" s="237" t="s">
        <v>260</v>
      </c>
      <c r="E80" s="238" t="s">
        <v>100</v>
      </c>
      <c r="F80" s="42" t="s">
        <v>352</v>
      </c>
      <c r="G80" s="43">
        <v>1</v>
      </c>
      <c r="H80" s="44">
        <v>4</v>
      </c>
      <c r="I80" s="45">
        <f>IF(H80=" ",0,IF(H80=1,30,IF(H80=2,28,IF(H80=3,26,IF(H80=4,24,IF(H80=5,22,IF(AND(H80&gt;5,H80&lt;25),26-H80,2)))))))</f>
        <v>24</v>
      </c>
      <c r="J80" s="46">
        <v>1</v>
      </c>
      <c r="K80" s="47">
        <v>3</v>
      </c>
      <c r="L80" s="48">
        <f>IF(K80=" ",0,IF(K80=1,30,IF(K80=2,28,IF(K80=3,26,IF(K80=4,24,IF(K80=5,22,IF(AND(K80&gt;5,K80&lt;25),26-K80,2)))))))</f>
        <v>26</v>
      </c>
      <c r="M80" s="49">
        <v>1</v>
      </c>
      <c r="N80" s="50">
        <v>2</v>
      </c>
      <c r="O80" s="83">
        <f>IF(N80=" ",0,IF(N80=1,30,IF(N80=2,28,IF(N80=3,26,IF(N80=4,24,IF(N80=5,22,IF(AND(N80&gt;5,N80&lt;25),26-N80,2)))))))</f>
        <v>28</v>
      </c>
      <c r="P80" s="52">
        <v>1</v>
      </c>
      <c r="Q80" s="53">
        <v>4</v>
      </c>
      <c r="R80" s="54">
        <f>IF(Q80=" ",0,IF(Q80=1,30,IF(Q80=2,28,IF(Q80=3,26,IF(Q80=4,24,IF(Q80=5,22,IF(AND(Q80&gt;5,Q80&lt;25),26-Q80,2)))))))</f>
        <v>24</v>
      </c>
      <c r="S80" s="55">
        <v>1</v>
      </c>
      <c r="T80" s="56">
        <f t="shared" si="42"/>
        <v>4</v>
      </c>
      <c r="U80" s="57">
        <f>IF(T80=" ",0,IF(T80=1,30,IF(T80=2,28,IF(T80=3,26,IF(T80=4,24,IF(T80=5,22,IF(AND(T80&gt;5,T80&lt;25),26-T80,2)))))))</f>
        <v>24</v>
      </c>
      <c r="V80" s="58"/>
      <c r="W80" s="59" t="str">
        <f t="shared" si="43"/>
        <v xml:space="preserve"> </v>
      </c>
      <c r="X80" s="60">
        <f>IF(W80=" ",0,IF(W80=1,30,IF(W80=2,28,IF(W80=3,26,IF(W80=4,24,IF(W80=5,22,IF(AND(W80&gt;5,W80&lt;25),26-W80,2)))))))</f>
        <v>0</v>
      </c>
      <c r="Y80" s="61"/>
      <c r="Z80" s="62" t="str">
        <f t="shared" si="44"/>
        <v xml:space="preserve"> </v>
      </c>
      <c r="AA80" s="86">
        <f>IF(Z80=" ",0,IF(Z80=1,30,IF(Z80=2,28,IF(Z80=3,26,IF(Z80=4,24,IF(Z80=5,22,IF(AND(Z80&gt;5,Z80&lt;25),26-Z80,2)))))))</f>
        <v>0</v>
      </c>
      <c r="AB80" s="228"/>
      <c r="AC80" s="229" t="str">
        <f t="shared" si="45"/>
        <v xml:space="preserve"> </v>
      </c>
      <c r="AD80" s="230">
        <f>IF(AC80=" ",0,IF(AC80=1,30,IF(AC80=2,28,IF(AC80=3,26,IF(AC80=4,24,IF(AC80=5,22,IF(AND(AC80&gt;5,AC80&lt;25),26-AC80,2)))))))</f>
        <v>0</v>
      </c>
      <c r="AE80" s="39">
        <f>I80+L80+O80+R80+U80+X80+AA80+AD80</f>
        <v>126</v>
      </c>
      <c r="AF80" s="64">
        <f>A80</f>
        <v>4</v>
      </c>
      <c r="AG80" s="39">
        <f>AE80-MIN(I80,L80,O80,R80,U80,X80,AA80,AD80)</f>
        <v>126</v>
      </c>
      <c r="AH80" s="248"/>
      <c r="AI80" s="44">
        <v>4</v>
      </c>
      <c r="AJ80" s="44"/>
      <c r="AL80" s="47">
        <v>4</v>
      </c>
      <c r="AM80" s="47"/>
      <c r="AO80" s="65">
        <v>4</v>
      </c>
      <c r="AP80" s="65"/>
      <c r="AR80" s="53">
        <v>4</v>
      </c>
      <c r="AS80" s="53"/>
      <c r="AU80" s="56">
        <v>4</v>
      </c>
      <c r="AV80" s="56">
        <v>382</v>
      </c>
      <c r="AX80" s="59">
        <v>4</v>
      </c>
      <c r="AY80" s="59"/>
      <c r="BA80" s="66">
        <v>4</v>
      </c>
      <c r="BB80" s="66"/>
      <c r="BD80" s="229">
        <v>4</v>
      </c>
      <c r="BE80" s="229"/>
    </row>
    <row r="81" spans="1:57" ht="14" x14ac:dyDescent="0.15">
      <c r="A81" s="38">
        <v>5</v>
      </c>
      <c r="B81" s="39">
        <f>AE81</f>
        <v>22</v>
      </c>
      <c r="C81" s="247"/>
      <c r="D81" s="41" t="s">
        <v>262</v>
      </c>
      <c r="E81" s="42" t="s">
        <v>100</v>
      </c>
      <c r="F81" s="42" t="s">
        <v>352</v>
      </c>
      <c r="G81" s="43">
        <v>1</v>
      </c>
      <c r="H81" s="44">
        <v>5</v>
      </c>
      <c r="I81" s="45">
        <f>IF(H81=" ",0,IF(H81=1,30,IF(H81=2,28,IF(H81=3,26,IF(H81=4,24,IF(H81=5,22,IF(AND(H81&gt;5,H81&lt;25),26-H81,2)))))))</f>
        <v>22</v>
      </c>
      <c r="J81" s="46">
        <v>0</v>
      </c>
      <c r="K81" s="47" t="s">
        <v>1</v>
      </c>
      <c r="L81" s="48">
        <f>IF(K81=" ",0,IF(K81=1,30,IF(K81=2,28,IF(K81=3,26,IF(K81=4,24,IF(K81=5,22,IF(AND(K81&gt;5,K81&lt;25),26-K81,2)))))))</f>
        <v>0</v>
      </c>
      <c r="M81" s="49">
        <v>0</v>
      </c>
      <c r="N81" s="50" t="str">
        <f>IF(SUMIF(AP$77:AP$82,$C81,AO$77:AO$82)=0," ",SUMIF(AP$77:AP$82,$C81,AO$77:AO$82))</f>
        <v xml:space="preserve"> </v>
      </c>
      <c r="O81" s="83">
        <f>IF(N81=" ",0,IF(N81=1,30,IF(N81=2,28,IF(N81=3,26,IF(N81=4,24,IF(N81=5,22,IF(AND(N81&gt;5,N81&lt;25),26-N81,2)))))))</f>
        <v>0</v>
      </c>
      <c r="P81" s="52"/>
      <c r="Q81" s="53" t="s">
        <v>1</v>
      </c>
      <c r="R81" s="54">
        <f>IF(Q81=" ",0,IF(Q81=1,30,IF(Q81=2,28,IF(Q81=3,26,IF(Q81=4,24,IF(Q81=5,22,IF(AND(Q81&gt;5,Q81&lt;25),26-Q81,2)))))))</f>
        <v>0</v>
      </c>
      <c r="S81" s="55"/>
      <c r="T81" s="56" t="str">
        <f t="shared" si="42"/>
        <v xml:space="preserve"> </v>
      </c>
      <c r="U81" s="57">
        <f>IF(T81=" ",0,IF(T81=1,30,IF(T81=2,28,IF(T81=3,26,IF(T81=4,24,IF(T81=5,22,IF(AND(T81&gt;5,T81&lt;25),26-T81,2)))))))</f>
        <v>0</v>
      </c>
      <c r="V81" s="58"/>
      <c r="W81" s="59" t="str">
        <f t="shared" si="43"/>
        <v xml:space="preserve"> </v>
      </c>
      <c r="X81" s="60">
        <f>IF(W81=" ",0,IF(W81=1,30,IF(W81=2,28,IF(W81=3,26,IF(W81=4,24,IF(W81=5,22,IF(AND(W81&gt;5,W81&lt;25),26-W81,2)))))))</f>
        <v>0</v>
      </c>
      <c r="Y81" s="61"/>
      <c r="Z81" s="62" t="str">
        <f t="shared" si="44"/>
        <v xml:space="preserve"> </v>
      </c>
      <c r="AA81" s="86">
        <f>IF(Z81=" ",0,IF(Z81=1,30,IF(Z81=2,28,IF(Z81=3,26,IF(Z81=4,24,IF(Z81=5,22,IF(AND(Z81&gt;5,Z81&lt;25),26-Z81,2)))))))</f>
        <v>0</v>
      </c>
      <c r="AB81" s="228"/>
      <c r="AC81" s="229" t="str">
        <f t="shared" si="45"/>
        <v xml:space="preserve"> </v>
      </c>
      <c r="AD81" s="230">
        <f>IF(AC81=" ",0,IF(AC81=1,30,IF(AC81=2,28,IF(AC81=3,26,IF(AC81=4,24,IF(AC81=5,22,IF(AND(AC81&gt;5,AC81&lt;25),26-AC81,2)))))))</f>
        <v>0</v>
      </c>
      <c r="AE81" s="39">
        <f>I81+L81+O81+R81+U81+X81+AA81+AD81</f>
        <v>22</v>
      </c>
      <c r="AF81" s="64">
        <f>A81</f>
        <v>5</v>
      </c>
      <c r="AG81" s="39">
        <f>AE81-MIN(I81,L81,O81,R81,U81,X81,AA81,AD81)</f>
        <v>22</v>
      </c>
      <c r="AH81" s="248"/>
      <c r="AI81" s="44">
        <v>5</v>
      </c>
      <c r="AJ81" s="44"/>
      <c r="AL81" s="47">
        <v>5</v>
      </c>
      <c r="AM81" s="47"/>
      <c r="AO81" s="65">
        <v>5</v>
      </c>
      <c r="AP81" s="65"/>
      <c r="AR81" s="53">
        <v>5</v>
      </c>
      <c r="AS81" s="53"/>
      <c r="AU81" s="56">
        <v>5</v>
      </c>
      <c r="AV81" s="56"/>
      <c r="AX81" s="59">
        <v>5</v>
      </c>
      <c r="AY81" s="59"/>
      <c r="BA81" s="66">
        <v>5</v>
      </c>
      <c r="BB81" s="66"/>
      <c r="BD81" s="229">
        <v>5</v>
      </c>
      <c r="BE81" s="229"/>
    </row>
    <row r="82" spans="1:57" ht="14" thickBot="1" x14ac:dyDescent="0.2">
      <c r="A82" s="38">
        <v>6</v>
      </c>
      <c r="B82" s="39">
        <f t="shared" ref="B82" si="46">AE82</f>
        <v>0</v>
      </c>
      <c r="C82" s="247"/>
      <c r="D82" s="41"/>
      <c r="E82" s="42"/>
      <c r="F82" s="42"/>
      <c r="G82" s="43"/>
      <c r="H82" s="44" t="s">
        <v>1</v>
      </c>
      <c r="I82" s="45">
        <f t="shared" ref="I82" si="47">IF(H82=" ",0,IF(H82=1,30,IF(H82=2,28,IF(H82=3,26,IF(H82=4,24,IF(H82=5,22,IF(AND(H82&gt;5,H82&lt;25),26-H82,2)))))))</f>
        <v>0</v>
      </c>
      <c r="J82" s="46"/>
      <c r="K82" s="47" t="s">
        <v>1</v>
      </c>
      <c r="L82" s="48">
        <f t="shared" ref="L82" si="48">IF(K82=" ",0,IF(K82=1,30,IF(K82=2,28,IF(K82=3,26,IF(K82=4,24,IF(K82=5,22,IF(AND(K82&gt;5,K82&lt;25),26-K82,2)))))))</f>
        <v>0</v>
      </c>
      <c r="M82" s="49"/>
      <c r="N82" s="50" t="str">
        <f>IF(SUMIF(AP$77:AP$82,$C82,AO$77:AO$82)=0," ",SUMIF(AP$77:AP$82,$C82,AO$77:AO$82))</f>
        <v xml:space="preserve"> </v>
      </c>
      <c r="O82" s="83">
        <f t="shared" ref="O82" si="49">IF(N82=" ",0,IF(N82=1,30,IF(N82=2,28,IF(N82=3,26,IF(N82=4,24,IF(N82=5,22,IF(AND(N82&gt;5,N82&lt;25),26-N82,2)))))))</f>
        <v>0</v>
      </c>
      <c r="P82" s="52"/>
      <c r="Q82" s="53" t="s">
        <v>1</v>
      </c>
      <c r="R82" s="54">
        <f t="shared" ref="R82" si="50">IF(Q82=" ",0,IF(Q82=1,30,IF(Q82=2,28,IF(Q82=3,26,IF(Q82=4,24,IF(Q82=5,22,IF(AND(Q82&gt;5,Q82&lt;25),26-Q82,2)))))))</f>
        <v>0</v>
      </c>
      <c r="S82" s="55"/>
      <c r="T82" s="56" t="str">
        <f t="shared" si="42"/>
        <v xml:space="preserve"> </v>
      </c>
      <c r="U82" s="57">
        <f t="shared" ref="U82" si="51">IF(T82=" ",0,IF(T82=1,30,IF(T82=2,28,IF(T82=3,26,IF(T82=4,24,IF(T82=5,22,IF(AND(T82&gt;5,T82&lt;25),26-T82,2)))))))</f>
        <v>0</v>
      </c>
      <c r="V82" s="58"/>
      <c r="W82" s="59" t="str">
        <f t="shared" si="43"/>
        <v xml:space="preserve"> </v>
      </c>
      <c r="X82" s="60">
        <f t="shared" ref="X82" si="52">IF(W82=" ",0,IF(W82=1,30,IF(W82=2,28,IF(W82=3,26,IF(W82=4,24,IF(W82=5,22,IF(AND(W82&gt;5,W82&lt;25),26-W82,2)))))))</f>
        <v>0</v>
      </c>
      <c r="Y82" s="61"/>
      <c r="Z82" s="62" t="str">
        <f t="shared" si="44"/>
        <v xml:space="preserve"> </v>
      </c>
      <c r="AA82" s="86">
        <f t="shared" ref="AA82" si="53">IF(Z82=" ",0,IF(Z82=1,30,IF(Z82=2,28,IF(Z82=3,26,IF(Z82=4,24,IF(Z82=5,22,IF(AND(Z82&gt;5,Z82&lt;25),26-Z82,2)))))))</f>
        <v>0</v>
      </c>
      <c r="AB82" s="228"/>
      <c r="AC82" s="229" t="str">
        <f t="shared" si="45"/>
        <v xml:space="preserve"> </v>
      </c>
      <c r="AD82" s="230">
        <f t="shared" ref="AD82" si="54">IF(AC82=" ",0,IF(AC82=1,30,IF(AC82=2,28,IF(AC82=3,26,IF(AC82=4,24,IF(AC82=5,22,IF(AND(AC82&gt;5,AC82&lt;25),26-AC82,2)))))))</f>
        <v>0</v>
      </c>
      <c r="AE82" s="39">
        <f t="shared" ref="AE82:AE83" si="55">I82+L82+O82+R82+U82+X82+AA82+AD82</f>
        <v>0</v>
      </c>
      <c r="AF82" s="64">
        <f t="shared" ref="AF82" si="56">A82</f>
        <v>6</v>
      </c>
      <c r="AG82" s="39">
        <f t="shared" ref="AG82:AG83" si="57">AE82-MIN(I82,L82,O82,R82,U82,X82,AA82,AD82)</f>
        <v>0</v>
      </c>
      <c r="AI82" s="44">
        <v>6</v>
      </c>
      <c r="AJ82" s="44"/>
      <c r="AL82" s="47">
        <v>6</v>
      </c>
      <c r="AM82" s="47"/>
      <c r="AO82" s="65">
        <v>6</v>
      </c>
      <c r="AP82" s="65"/>
      <c r="AR82" s="53">
        <v>6</v>
      </c>
      <c r="AS82" s="53"/>
      <c r="AU82" s="56">
        <v>6</v>
      </c>
      <c r="AV82" s="56"/>
      <c r="AX82" s="59">
        <v>6</v>
      </c>
      <c r="AY82" s="59"/>
      <c r="BA82" s="66">
        <v>6</v>
      </c>
      <c r="BB82" s="66"/>
      <c r="BD82" s="229">
        <v>6</v>
      </c>
      <c r="BE82" s="229"/>
    </row>
    <row r="83" spans="1:57" x14ac:dyDescent="0.15">
      <c r="B83" s="73">
        <f>AE83</f>
        <v>0</v>
      </c>
      <c r="H83" s="74" t="str">
        <f>IF(SUMIF(AJ$77:AJ$82,$C83,AI$77:AI$82)=0," ",SUMIF(AJ$77:AJ$82,$C83,AI$77:AI$82))</f>
        <v xml:space="preserve"> </v>
      </c>
      <c r="I83" s="74">
        <f>IF(H83=" ",0,IF(H83=1,30,IF(H83=2,28,IF(H83=3,26,IF(H83=4,24,IF(H83=5,22,IF(AND(H83&gt;5,H83&lt;25),26-H83,2)))))))</f>
        <v>0</v>
      </c>
      <c r="K83" s="74" t="str">
        <f>IF(SUMIF(AM$77:AM$82,$C83,AL$77:AL$82)=0," ",SUMIF(AM$77:AM$82,$C83,AL$77:AL$82))</f>
        <v xml:space="preserve"> </v>
      </c>
      <c r="L83" s="74">
        <f>IF(K83=" ",0,IF(K83=1,30,IF(K83=2,28,IF(K83=3,26,IF(K83=4,24,IF(K83=5,22,IF(AND(K83&gt;5,K83&lt;25),26-K83,2)))))))</f>
        <v>0</v>
      </c>
      <c r="M83" s="75"/>
      <c r="N83" s="70" t="str">
        <f>IF(SUMIF(AP$77:AP$82,$C83,AO$77:AO$82)=0," ",SUMIF(AP$77:AP$82,$C83,AO$77:AO$82))</f>
        <v xml:space="preserve"> </v>
      </c>
      <c r="O83" s="74">
        <f>IF(N83=" ",0,IF(N83=1,30,IF(N83=2,28,IF(N83=3,26,IF(N83=4,24,IF(N83=5,22,IF(AND(N83&gt;5,N83&lt;25),26-N83,2)))))))</f>
        <v>0</v>
      </c>
      <c r="P83" s="75"/>
      <c r="Q83" s="70" t="str">
        <f>IF(SUMIF(AS$77:AS$82,$C83,AR$77:AR$82)=0," ",SUMIF(AS$77:AS$82,$C83,AR$77:AR$82))</f>
        <v xml:space="preserve"> </v>
      </c>
      <c r="R83" s="74">
        <f>IF(Q83=" ",0,IF(Q83=1,30,IF(Q83=2,28,IF(Q83=3,26,IF(Q83=4,24,IF(Q83=5,22,IF(AND(Q83&gt;5,Q83&lt;25),26-Q83,2)))))))</f>
        <v>0</v>
      </c>
      <c r="S83" s="75"/>
      <c r="T83" s="70" t="str">
        <f t="shared" si="42"/>
        <v xml:space="preserve"> </v>
      </c>
      <c r="U83" s="74">
        <f>IF(T83=" ",0,IF(T83=1,30,IF(T83=2,28,IF(T83=3,26,IF(T83=4,24,IF(T83=5,22,IF(AND(T83&gt;5,T83&lt;25),26-T83,2)))))))</f>
        <v>0</v>
      </c>
      <c r="V83" s="75"/>
      <c r="W83" s="74" t="str">
        <f>IF(SUMIF(AY$11:AY$78,$C83,AX$11:AX$78)=0," ",SUMIF(AY$11:AY$78,$C83,AX$11:AX$78))</f>
        <v xml:space="preserve"> </v>
      </c>
      <c r="X83" s="74">
        <f>IF(W83=" ",0,IF(W83=1,30,IF(W83=2,28,IF(W83=3,26,IF(W83=4,24,IF(W83=5,22,IF(AND(W83&gt;5,W83&lt;25),26-W83,2)))))))</f>
        <v>0</v>
      </c>
      <c r="Y83" s="75"/>
      <c r="Z83" s="74" t="str">
        <f>IF(SUMIF(BB$11:BB$78,$C83,BA$11:BA$78)=0," ",SUMIF(BB$11:BB$78,$C83,BA$11:BA$78))</f>
        <v xml:space="preserve"> </v>
      </c>
      <c r="AA83" s="74">
        <f>IF(Z83=" ",0,IF(Z83=1,30,IF(Z83=2,28,IF(Z83=3,26,IF(Z83=4,24,IF(Z83=5,22,IF(AND(Z83&gt;5,Z83&lt;25),26-Z83,2)))))))</f>
        <v>0</v>
      </c>
      <c r="AB83" s="75"/>
      <c r="AC83" s="74" t="str">
        <f>IF(SUMIF(BE$11:BE$78,$C83,BD$11:BD$78)=0," ",SUMIF(BE$11:BE$78,$C83,BD$11:BD$78))</f>
        <v xml:space="preserve"> </v>
      </c>
      <c r="AD83" s="140">
        <f>IF(AC83=" ",0,IF(AC83=1,30,IF(AC83=2,28,IF(AC83=3,26,IF(AC83=4,24,IF(AC83=5,22,IF(AND(AC83&gt;5,AC83&lt;25),26-AC83,2)))))))</f>
        <v>0</v>
      </c>
      <c r="AE83" s="73">
        <f t="shared" si="55"/>
        <v>0</v>
      </c>
      <c r="AG83" s="71">
        <f t="shared" si="57"/>
        <v>0</v>
      </c>
    </row>
    <row r="87" spans="1:57" ht="20" x14ac:dyDescent="0.2">
      <c r="B87" t="s">
        <v>0</v>
      </c>
      <c r="T87" t="s">
        <v>0</v>
      </c>
    </row>
    <row r="89" spans="1:57" x14ac:dyDescent="0.15">
      <c r="D89" s="10" t="s">
        <v>365</v>
      </c>
      <c r="U89" s="10" t="s">
        <v>365</v>
      </c>
    </row>
    <row r="90" spans="1:57" ht="14" x14ac:dyDescent="0.15">
      <c r="D90" s="4" t="s">
        <v>91</v>
      </c>
      <c r="E90" s="5" t="s">
        <v>209</v>
      </c>
      <c r="U90" s="88" t="s">
        <v>205</v>
      </c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277"/>
      <c r="AG90" s="277"/>
      <c r="AH90" s="5" t="s">
        <v>209</v>
      </c>
    </row>
    <row r="91" spans="1:57" ht="14" x14ac:dyDescent="0.15">
      <c r="D91" s="4" t="s">
        <v>210</v>
      </c>
      <c r="U91" s="88" t="s">
        <v>207</v>
      </c>
      <c r="V91" s="89"/>
      <c r="W91" s="89"/>
      <c r="X91" s="89"/>
      <c r="Y91" s="318" t="s">
        <v>263</v>
      </c>
      <c r="Z91" s="318"/>
      <c r="AA91" s="318"/>
      <c r="AB91" s="89"/>
      <c r="AC91" s="89"/>
      <c r="AD91" s="89"/>
      <c r="AE91" s="89"/>
    </row>
    <row r="96" spans="1:57" ht="22" customHeight="1" thickBot="1" x14ac:dyDescent="0.2">
      <c r="C96" s="13" t="s">
        <v>27</v>
      </c>
      <c r="D96" s="13" t="s">
        <v>28</v>
      </c>
      <c r="E96" s="13" t="s">
        <v>29</v>
      </c>
      <c r="F96" s="13" t="s">
        <v>30</v>
      </c>
      <c r="G96" s="278" t="s">
        <v>87</v>
      </c>
      <c r="H96" s="278"/>
      <c r="I96" s="278"/>
      <c r="J96" s="278" t="s">
        <v>88</v>
      </c>
      <c r="K96" s="278"/>
      <c r="L96" s="278"/>
      <c r="M96" s="278"/>
      <c r="N96" s="278"/>
      <c r="S96" s="278" t="s">
        <v>27</v>
      </c>
      <c r="T96" s="278"/>
      <c r="U96" s="279" t="s">
        <v>28</v>
      </c>
      <c r="V96" s="279"/>
      <c r="W96" s="279"/>
      <c r="X96" s="279"/>
      <c r="Y96" s="279"/>
      <c r="Z96" s="279"/>
      <c r="AA96" s="279"/>
      <c r="AB96" s="279"/>
      <c r="AC96" s="279"/>
      <c r="AD96" s="278" t="s">
        <v>89</v>
      </c>
      <c r="AE96" s="278"/>
      <c r="AF96" s="278"/>
      <c r="AG96" s="280" t="s">
        <v>30</v>
      </c>
      <c r="AH96" s="280"/>
      <c r="AI96" s="278" t="s">
        <v>90</v>
      </c>
      <c r="AJ96" s="278"/>
      <c r="AK96" s="278"/>
      <c r="AL96" s="278" t="s">
        <v>138</v>
      </c>
      <c r="AM96" s="278"/>
      <c r="AN96" s="278"/>
      <c r="AO96" s="278"/>
      <c r="AP96" s="278"/>
    </row>
    <row r="97" spans="3:42" ht="22" customHeight="1" thickBot="1" x14ac:dyDescent="0.2">
      <c r="C97" s="247">
        <f t="shared" ref="C97:C125" si="58">C11</f>
        <v>303</v>
      </c>
      <c r="D97" s="41" t="str">
        <f t="shared" ref="D97:D125" si="59">IF(C11&gt;0,D11,"  ")</f>
        <v>FAREY Noa</v>
      </c>
      <c r="E97" s="42" t="str">
        <f t="shared" ref="E97:E128" si="60">IF(C11&gt;0,E11,"  ")</f>
        <v>LA HARDE</v>
      </c>
      <c r="F97" s="42" t="str">
        <f t="shared" ref="F97:F128" si="61">IF(C11&gt;0,F11,"  ")</f>
        <v>UFO95</v>
      </c>
      <c r="G97" s="91"/>
      <c r="H97" s="72"/>
      <c r="I97" s="92"/>
      <c r="J97" s="93"/>
      <c r="K97" s="94"/>
      <c r="L97" s="94"/>
      <c r="M97" s="94"/>
      <c r="N97" s="95"/>
      <c r="S97" s="314">
        <f t="shared" ref="S97:S100" si="62">C77</f>
        <v>380</v>
      </c>
      <c r="T97" s="314"/>
      <c r="U97" s="272" t="str">
        <f t="shared" ref="U97:U100" si="63">IF(C77&gt;0,D77," ")</f>
        <v>BERTHELOT Anaelle</v>
      </c>
      <c r="V97" s="272"/>
      <c r="W97" s="272"/>
      <c r="X97" s="272"/>
      <c r="Y97" s="272"/>
      <c r="Z97" s="272"/>
      <c r="AA97" s="272"/>
      <c r="AB97" s="272"/>
      <c r="AC97" s="272"/>
      <c r="AD97" s="315" t="str">
        <f t="shared" ref="AD97:AD100" si="64">IF(C77&gt;0,E77," ")</f>
        <v>AC MARINES</v>
      </c>
      <c r="AE97" s="315"/>
      <c r="AF97" s="315"/>
      <c r="AG97" s="315" t="str">
        <f t="shared" ref="AG97:AG100" si="65">IF(C77&gt;0,F77," ")</f>
        <v>UFO95</v>
      </c>
      <c r="AH97" s="315"/>
      <c r="AI97" s="96"/>
      <c r="AJ97" s="97"/>
      <c r="AK97" s="98"/>
      <c r="AL97" s="134"/>
      <c r="AM97" s="135"/>
      <c r="AN97" s="135"/>
      <c r="AO97" s="135"/>
      <c r="AP97" s="136"/>
    </row>
    <row r="98" spans="3:42" ht="22" customHeight="1" thickBot="1" x14ac:dyDescent="0.2">
      <c r="C98" s="247">
        <f t="shared" si="58"/>
        <v>301</v>
      </c>
      <c r="D98" s="41" t="str">
        <f t="shared" si="59"/>
        <v>ANASTASIO Valentino</v>
      </c>
      <c r="E98" s="42" t="str">
        <f t="shared" si="60"/>
        <v>LA HARDE</v>
      </c>
      <c r="F98" s="42" t="str">
        <f t="shared" si="61"/>
        <v>UFO95</v>
      </c>
      <c r="G98" s="99"/>
      <c r="H98" s="100"/>
      <c r="I98" s="101"/>
      <c r="J98" s="93"/>
      <c r="K98" s="94"/>
      <c r="L98" s="94"/>
      <c r="M98" s="94"/>
      <c r="N98" s="95"/>
      <c r="S98" s="314">
        <f t="shared" si="62"/>
        <v>383</v>
      </c>
      <c r="T98" s="314"/>
      <c r="U98" s="272" t="str">
        <f t="shared" si="63"/>
        <v>PAULY Emmy</v>
      </c>
      <c r="V98" s="272"/>
      <c r="W98" s="272"/>
      <c r="X98" s="272"/>
      <c r="Y98" s="272"/>
      <c r="Z98" s="272"/>
      <c r="AA98" s="272"/>
      <c r="AB98" s="272"/>
      <c r="AC98" s="272"/>
      <c r="AD98" s="315" t="str">
        <f t="shared" si="64"/>
        <v>SANGLIERS VEXIN</v>
      </c>
      <c r="AE98" s="315"/>
      <c r="AF98" s="315"/>
      <c r="AG98" s="315" t="str">
        <f t="shared" si="65"/>
        <v>UFO95</v>
      </c>
      <c r="AH98" s="315"/>
      <c r="AI98" s="102"/>
      <c r="AJ98" s="100"/>
      <c r="AK98" s="101"/>
      <c r="AL98" s="107"/>
      <c r="AM98" s="108"/>
      <c r="AN98" s="108"/>
      <c r="AO98" s="108"/>
      <c r="AP98" s="109"/>
    </row>
    <row r="99" spans="3:42" ht="22" customHeight="1" thickBot="1" x14ac:dyDescent="0.2">
      <c r="C99" s="247">
        <f t="shared" si="58"/>
        <v>305</v>
      </c>
      <c r="D99" s="41" t="str">
        <f t="shared" si="59"/>
        <v>SAUNIER Sven</v>
      </c>
      <c r="E99" s="42" t="str">
        <f t="shared" si="60"/>
        <v>SPADS VERNEUIL</v>
      </c>
      <c r="F99" s="42" t="str">
        <f t="shared" si="61"/>
        <v>UFO78?</v>
      </c>
      <c r="G99" s="105"/>
      <c r="H99" s="73"/>
      <c r="I99" s="106"/>
      <c r="J99" s="93"/>
      <c r="K99" s="94"/>
      <c r="L99" s="94"/>
      <c r="M99" s="94"/>
      <c r="N99" s="95"/>
      <c r="S99" s="314">
        <f t="shared" si="62"/>
        <v>381</v>
      </c>
      <c r="T99" s="314"/>
      <c r="U99" s="272" t="str">
        <f t="shared" si="63"/>
        <v>ROLAND Lucine</v>
      </c>
      <c r="V99" s="272"/>
      <c r="W99" s="272"/>
      <c r="X99" s="272"/>
      <c r="Y99" s="272"/>
      <c r="Z99" s="272"/>
      <c r="AA99" s="272"/>
      <c r="AB99" s="272"/>
      <c r="AC99" s="272"/>
      <c r="AD99" s="315" t="str">
        <f t="shared" si="64"/>
        <v>AC MARINES</v>
      </c>
      <c r="AE99" s="315"/>
      <c r="AF99" s="315"/>
      <c r="AG99" s="315" t="str">
        <f t="shared" si="65"/>
        <v>UFO95</v>
      </c>
      <c r="AH99" s="315"/>
      <c r="AI99" s="102"/>
      <c r="AJ99" s="100"/>
      <c r="AK99" s="101"/>
      <c r="AL99" s="103"/>
      <c r="AP99" s="104"/>
    </row>
    <row r="100" spans="3:42" ht="22" customHeight="1" thickBot="1" x14ac:dyDescent="0.2">
      <c r="C100" s="247">
        <f t="shared" si="58"/>
        <v>302</v>
      </c>
      <c r="D100" s="41" t="str">
        <f t="shared" si="59"/>
        <v>POIRETTE Constant</v>
      </c>
      <c r="E100" s="42" t="str">
        <f t="shared" si="60"/>
        <v>AC MARINES</v>
      </c>
      <c r="F100" s="42" t="str">
        <f t="shared" si="61"/>
        <v>UFO95</v>
      </c>
      <c r="G100" s="99"/>
      <c r="H100" s="100"/>
      <c r="I100" s="101"/>
      <c r="J100" s="93"/>
      <c r="K100" s="94"/>
      <c r="L100" s="94"/>
      <c r="M100" s="94"/>
      <c r="N100" s="95"/>
      <c r="S100" s="314">
        <f t="shared" si="62"/>
        <v>382</v>
      </c>
      <c r="T100" s="314"/>
      <c r="U100" s="272" t="str">
        <f t="shared" si="63"/>
        <v>CARPENTIER Lina</v>
      </c>
      <c r="V100" s="272"/>
      <c r="W100" s="272"/>
      <c r="X100" s="272"/>
      <c r="Y100" s="272"/>
      <c r="Z100" s="272"/>
      <c r="AA100" s="272"/>
      <c r="AB100" s="272"/>
      <c r="AC100" s="272"/>
      <c r="AD100" s="315" t="str">
        <f t="shared" si="64"/>
        <v>AC MARINES</v>
      </c>
      <c r="AE100" s="315"/>
      <c r="AF100" s="315"/>
      <c r="AG100" s="315" t="str">
        <f t="shared" si="65"/>
        <v>UFO95</v>
      </c>
      <c r="AH100" s="315"/>
      <c r="AI100" s="110"/>
      <c r="AJ100" s="100"/>
      <c r="AK100" s="101"/>
      <c r="AL100" s="107"/>
      <c r="AM100" s="108"/>
      <c r="AN100" s="108"/>
      <c r="AO100" s="108"/>
      <c r="AP100" s="109"/>
    </row>
    <row r="101" spans="3:42" ht="22" customHeight="1" thickBot="1" x14ac:dyDescent="0.2">
      <c r="C101" s="247">
        <f t="shared" si="58"/>
        <v>304</v>
      </c>
      <c r="D101" s="41" t="str">
        <f t="shared" si="59"/>
        <v>COSQUER Loic</v>
      </c>
      <c r="E101" s="42" t="str">
        <f t="shared" si="60"/>
        <v>CVC MERY</v>
      </c>
      <c r="F101" s="42" t="str">
        <f t="shared" si="61"/>
        <v>UFO95</v>
      </c>
      <c r="G101" s="99"/>
      <c r="H101" s="100"/>
      <c r="I101" s="101"/>
      <c r="J101" s="93"/>
      <c r="K101" s="94"/>
      <c r="L101" s="94"/>
      <c r="M101" s="94"/>
      <c r="N101" s="95"/>
      <c r="S101" s="314">
        <f>C81</f>
        <v>0</v>
      </c>
      <c r="T101" s="314"/>
      <c r="U101" s="272" t="str">
        <f>IF(C81&gt;0,D81," ")</f>
        <v xml:space="preserve"> </v>
      </c>
      <c r="V101" s="272"/>
      <c r="W101" s="272"/>
      <c r="X101" s="272"/>
      <c r="Y101" s="272"/>
      <c r="Z101" s="272"/>
      <c r="AA101" s="272"/>
      <c r="AB101" s="272"/>
      <c r="AC101" s="272"/>
      <c r="AD101" s="315" t="str">
        <f>IF(C81&gt;0,E81," ")</f>
        <v xml:space="preserve"> </v>
      </c>
      <c r="AE101" s="315"/>
      <c r="AF101" s="315"/>
      <c r="AG101" s="315" t="str">
        <f>IF(C81&gt;0,F81," ")</f>
        <v xml:space="preserve"> </v>
      </c>
      <c r="AH101" s="315"/>
      <c r="AI101" s="110"/>
      <c r="AJ101" s="100"/>
      <c r="AK101" s="101"/>
      <c r="AL101" s="103"/>
      <c r="AP101" s="104"/>
    </row>
    <row r="102" spans="3:42" ht="22" customHeight="1" x14ac:dyDescent="0.15">
      <c r="C102" s="247">
        <f t="shared" si="58"/>
        <v>306</v>
      </c>
      <c r="D102" s="41" t="str">
        <f t="shared" si="59"/>
        <v>LEFEVRE Isaé</v>
      </c>
      <c r="E102" s="42" t="str">
        <f t="shared" si="60"/>
        <v>SANGLIERS VEXIN</v>
      </c>
      <c r="F102" s="42" t="str">
        <f t="shared" si="61"/>
        <v>UFO95</v>
      </c>
      <c r="G102" s="105"/>
      <c r="H102" s="73"/>
      <c r="I102" s="106"/>
      <c r="J102" s="93"/>
      <c r="K102" s="94"/>
      <c r="L102" s="94"/>
      <c r="M102" s="94"/>
      <c r="N102" s="95"/>
      <c r="S102" s="314">
        <f>C82</f>
        <v>0</v>
      </c>
      <c r="T102" s="314"/>
      <c r="U102" s="272" t="str">
        <f>IF(C82&gt;0,D82," ")</f>
        <v xml:space="preserve"> </v>
      </c>
      <c r="V102" s="272"/>
      <c r="W102" s="272"/>
      <c r="X102" s="272"/>
      <c r="Y102" s="272"/>
      <c r="Z102" s="272"/>
      <c r="AA102" s="272"/>
      <c r="AB102" s="272"/>
      <c r="AC102" s="272"/>
      <c r="AD102" s="315" t="str">
        <f>IF(C82&gt;0,E82," ")</f>
        <v xml:space="preserve"> </v>
      </c>
      <c r="AE102" s="315"/>
      <c r="AF102" s="315"/>
      <c r="AG102" s="315" t="str">
        <f>IF(C82&gt;0,F82," ")</f>
        <v xml:space="preserve"> </v>
      </c>
      <c r="AH102" s="315"/>
      <c r="AI102" s="110"/>
      <c r="AJ102" s="100"/>
      <c r="AK102" s="101"/>
      <c r="AL102" s="107"/>
      <c r="AM102" s="108"/>
      <c r="AN102" s="108"/>
      <c r="AO102" s="108"/>
      <c r="AP102" s="109"/>
    </row>
    <row r="103" spans="3:42" ht="22" customHeight="1" x14ac:dyDescent="0.15">
      <c r="C103" s="247">
        <f t="shared" si="58"/>
        <v>309</v>
      </c>
      <c r="D103" s="41" t="str">
        <f t="shared" si="59"/>
        <v>DUMONT Marius</v>
      </c>
      <c r="E103" s="42" t="str">
        <f t="shared" si="60"/>
        <v>AC MARINES</v>
      </c>
      <c r="F103" s="42" t="str">
        <f t="shared" si="61"/>
        <v>UFO95</v>
      </c>
      <c r="G103" s="99"/>
      <c r="H103" s="100"/>
      <c r="I103" s="101"/>
      <c r="J103" s="93"/>
      <c r="K103" s="94"/>
      <c r="L103" s="94"/>
      <c r="M103" s="94"/>
      <c r="N103" s="95"/>
      <c r="S103" s="314" t="e">
        <f>#REF!</f>
        <v>#REF!</v>
      </c>
      <c r="T103" s="314"/>
      <c r="U103" s="272" t="e">
        <f>IF(#REF!&gt;0,#REF!," ")</f>
        <v>#REF!</v>
      </c>
      <c r="V103" s="272"/>
      <c r="W103" s="272"/>
      <c r="X103" s="272"/>
      <c r="Y103" s="272"/>
      <c r="Z103" s="272"/>
      <c r="AA103" s="272"/>
      <c r="AB103" s="272"/>
      <c r="AC103" s="272"/>
      <c r="AD103" s="315" t="e">
        <f>IF(#REF!&gt;0,#REF!," ")</f>
        <v>#REF!</v>
      </c>
      <c r="AE103" s="315"/>
      <c r="AF103" s="315"/>
      <c r="AG103" s="315" t="e">
        <f>IF(#REF!&gt;0,#REF!," ")</f>
        <v>#REF!</v>
      </c>
      <c r="AH103" s="315"/>
      <c r="AI103" s="110"/>
      <c r="AJ103" s="100"/>
      <c r="AK103" s="101"/>
      <c r="AL103" s="107"/>
      <c r="AM103" s="108"/>
      <c r="AN103" s="108"/>
      <c r="AO103" s="108"/>
      <c r="AP103" s="109"/>
    </row>
    <row r="104" spans="3:42" ht="22" customHeight="1" x14ac:dyDescent="0.15">
      <c r="C104" s="247">
        <f t="shared" si="58"/>
        <v>310</v>
      </c>
      <c r="D104" s="41" t="str">
        <f t="shared" si="59"/>
        <v>THAUVIN PERIGNON Loris</v>
      </c>
      <c r="E104" s="42" t="str">
        <f t="shared" si="60"/>
        <v>BONNIERES VTT</v>
      </c>
      <c r="F104" s="42" t="str">
        <f t="shared" si="61"/>
        <v>UFO78</v>
      </c>
      <c r="G104" s="105"/>
      <c r="H104" s="73"/>
      <c r="I104" s="106"/>
      <c r="J104" s="93"/>
      <c r="K104" s="94"/>
      <c r="L104" s="94"/>
      <c r="M104" s="94"/>
      <c r="N104" s="95"/>
      <c r="S104" s="314" t="e">
        <f>#REF!</f>
        <v>#REF!</v>
      </c>
      <c r="T104" s="314"/>
      <c r="U104" s="272" t="e">
        <f>IF(#REF!&gt;0,#REF!," ")</f>
        <v>#REF!</v>
      </c>
      <c r="V104" s="272"/>
      <c r="W104" s="272"/>
      <c r="X104" s="272"/>
      <c r="Y104" s="272"/>
      <c r="Z104" s="272"/>
      <c r="AA104" s="272"/>
      <c r="AB104" s="272"/>
      <c r="AC104" s="272"/>
      <c r="AD104" s="315" t="e">
        <f>IF(#REF!&gt;0,#REF!," ")</f>
        <v>#REF!</v>
      </c>
      <c r="AE104" s="315"/>
      <c r="AF104" s="315"/>
      <c r="AG104" s="315" t="e">
        <f>IF(#REF!&gt;0,#REF!," ")</f>
        <v>#REF!</v>
      </c>
      <c r="AH104" s="315"/>
      <c r="AI104" s="110"/>
      <c r="AJ104" s="100"/>
      <c r="AK104" s="101"/>
      <c r="AL104" s="103"/>
      <c r="AP104" s="104"/>
    </row>
    <row r="105" spans="3:42" ht="22" customHeight="1" x14ac:dyDescent="0.15">
      <c r="C105" s="247">
        <f t="shared" si="58"/>
        <v>315</v>
      </c>
      <c r="D105" s="41" t="str">
        <f t="shared" si="59"/>
        <v>PETIT Nathanaël</v>
      </c>
      <c r="E105" s="42" t="str">
        <f t="shared" si="60"/>
        <v>BEAUVAIS TC</v>
      </c>
      <c r="F105" s="42" t="str">
        <f t="shared" si="61"/>
        <v>UFO60</v>
      </c>
      <c r="G105" s="99"/>
      <c r="H105" s="100"/>
      <c r="I105" s="101"/>
      <c r="J105" s="93"/>
      <c r="K105" s="94"/>
      <c r="L105" s="94"/>
      <c r="M105" s="94"/>
      <c r="N105" s="95"/>
      <c r="S105" s="314" t="e">
        <f>#REF!</f>
        <v>#REF!</v>
      </c>
      <c r="T105" s="314"/>
      <c r="U105" s="272" t="e">
        <f>IF(#REF!&gt;0,#REF!," ")</f>
        <v>#REF!</v>
      </c>
      <c r="V105" s="272"/>
      <c r="W105" s="272"/>
      <c r="X105" s="272"/>
      <c r="Y105" s="272"/>
      <c r="Z105" s="272"/>
      <c r="AA105" s="272"/>
      <c r="AB105" s="272"/>
      <c r="AC105" s="272"/>
      <c r="AD105" s="315" t="e">
        <f>IF(#REF!&gt;0,#REF!," ")</f>
        <v>#REF!</v>
      </c>
      <c r="AE105" s="315"/>
      <c r="AF105" s="315"/>
      <c r="AG105" s="315" t="e">
        <f>IF(#REF!&gt;0,#REF!," ")</f>
        <v>#REF!</v>
      </c>
      <c r="AH105" s="315"/>
      <c r="AI105" s="110"/>
      <c r="AJ105" s="100"/>
      <c r="AK105" s="101"/>
      <c r="AL105" s="107"/>
      <c r="AM105" s="108"/>
      <c r="AN105" s="108"/>
      <c r="AO105" s="108"/>
      <c r="AP105" s="109"/>
    </row>
    <row r="106" spans="3:42" ht="22" customHeight="1" x14ac:dyDescent="0.15">
      <c r="C106" s="247">
        <f t="shared" si="58"/>
        <v>307</v>
      </c>
      <c r="D106" s="41" t="str">
        <f t="shared" si="59"/>
        <v>ROGAN Loris</v>
      </c>
      <c r="E106" s="42" t="str">
        <f t="shared" si="60"/>
        <v>SANGLIERS VEXIN</v>
      </c>
      <c r="F106" s="42" t="str">
        <f t="shared" si="61"/>
        <v>UFO95</v>
      </c>
      <c r="G106" s="105"/>
      <c r="H106" s="73"/>
      <c r="I106" s="106"/>
      <c r="J106" s="93"/>
      <c r="K106" s="94"/>
      <c r="L106" s="94"/>
      <c r="M106" s="94"/>
      <c r="N106" s="95"/>
      <c r="S106" s="314" t="e">
        <f>#REF!</f>
        <v>#REF!</v>
      </c>
      <c r="T106" s="314"/>
      <c r="U106" s="272" t="e">
        <f>IF(#REF!&gt;0,#REF!," ")</f>
        <v>#REF!</v>
      </c>
      <c r="V106" s="272"/>
      <c r="W106" s="272"/>
      <c r="X106" s="272"/>
      <c r="Y106" s="272"/>
      <c r="Z106" s="272"/>
      <c r="AA106" s="272"/>
      <c r="AB106" s="272"/>
      <c r="AC106" s="272"/>
      <c r="AD106" s="315" t="e">
        <f>IF(#REF!&gt;0,#REF!," ")</f>
        <v>#REF!</v>
      </c>
      <c r="AE106" s="315"/>
      <c r="AF106" s="315"/>
      <c r="AG106" s="315" t="e">
        <f>IF(#REF!&gt;0,#REF!," ")</f>
        <v>#REF!</v>
      </c>
      <c r="AH106" s="315"/>
      <c r="AI106" s="110"/>
      <c r="AJ106" s="100"/>
      <c r="AK106" s="101"/>
      <c r="AL106" s="103"/>
      <c r="AP106" s="104"/>
    </row>
    <row r="107" spans="3:42" ht="22" customHeight="1" x14ac:dyDescent="0.15">
      <c r="C107" s="247">
        <f t="shared" si="58"/>
        <v>317</v>
      </c>
      <c r="D107" s="41" t="str">
        <f t="shared" si="59"/>
        <v>GAY Esteban</v>
      </c>
      <c r="E107" s="42" t="str">
        <f t="shared" si="60"/>
        <v>CLOCA CYCLE</v>
      </c>
      <c r="F107" s="42" t="str">
        <f t="shared" si="61"/>
        <v>UFO78</v>
      </c>
      <c r="G107" s="99"/>
      <c r="H107" s="100"/>
      <c r="I107" s="101"/>
      <c r="J107" s="93"/>
      <c r="K107" s="94"/>
      <c r="L107" s="94"/>
      <c r="M107" s="94"/>
      <c r="N107" s="95"/>
      <c r="S107" s="314" t="e">
        <f>#REF!</f>
        <v>#REF!</v>
      </c>
      <c r="T107" s="314"/>
      <c r="U107" s="272" t="e">
        <f>IF(#REF!&gt;0,#REF!," ")</f>
        <v>#REF!</v>
      </c>
      <c r="V107" s="272"/>
      <c r="W107" s="272"/>
      <c r="X107" s="272"/>
      <c r="Y107" s="272"/>
      <c r="Z107" s="272"/>
      <c r="AA107" s="272"/>
      <c r="AB107" s="272"/>
      <c r="AC107" s="272"/>
      <c r="AD107" s="315" t="e">
        <f>IF(#REF!&gt;0,#REF!," ")</f>
        <v>#REF!</v>
      </c>
      <c r="AE107" s="315"/>
      <c r="AF107" s="315"/>
      <c r="AG107" s="315" t="e">
        <f>IF(#REF!&gt;0,#REF!," ")</f>
        <v>#REF!</v>
      </c>
      <c r="AH107" s="315"/>
      <c r="AI107" s="110"/>
      <c r="AJ107" s="100"/>
      <c r="AK107" s="101"/>
      <c r="AL107" s="107"/>
      <c r="AM107" s="108"/>
      <c r="AN107" s="108"/>
      <c r="AO107" s="108"/>
      <c r="AP107" s="109"/>
    </row>
    <row r="108" spans="3:42" ht="22" customHeight="1" x14ac:dyDescent="0.15">
      <c r="C108" s="247">
        <f t="shared" si="58"/>
        <v>312</v>
      </c>
      <c r="D108" s="41" t="str">
        <f t="shared" si="59"/>
        <v>LE BOURHIS Timeo</v>
      </c>
      <c r="E108" s="42" t="str">
        <f t="shared" si="60"/>
        <v>AC MARINES</v>
      </c>
      <c r="F108" s="42" t="str">
        <f t="shared" si="61"/>
        <v>UFO95</v>
      </c>
      <c r="G108" s="105"/>
      <c r="H108" s="73"/>
      <c r="I108" s="106"/>
      <c r="J108" s="93"/>
      <c r="K108" s="94"/>
      <c r="L108" s="94"/>
      <c r="M108" s="94"/>
      <c r="N108" s="95"/>
      <c r="S108" s="314" t="e">
        <f>#REF!</f>
        <v>#REF!</v>
      </c>
      <c r="T108" s="314"/>
      <c r="U108" s="272" t="e">
        <f>IF(#REF!&gt;0,#REF!," ")</f>
        <v>#REF!</v>
      </c>
      <c r="V108" s="272"/>
      <c r="W108" s="272"/>
      <c r="X108" s="272"/>
      <c r="Y108" s="272"/>
      <c r="Z108" s="272"/>
      <c r="AA108" s="272"/>
      <c r="AB108" s="272"/>
      <c r="AC108" s="272"/>
      <c r="AD108" s="315" t="e">
        <f>IF(#REF!&gt;0,#REF!," ")</f>
        <v>#REF!</v>
      </c>
      <c r="AE108" s="315"/>
      <c r="AF108" s="315"/>
      <c r="AG108" s="315" t="e">
        <f>IF(#REF!&gt;0,#REF!," ")</f>
        <v>#REF!</v>
      </c>
      <c r="AH108" s="315"/>
      <c r="AI108" s="110"/>
      <c r="AJ108" s="100"/>
      <c r="AK108" s="101"/>
      <c r="AL108" s="107"/>
      <c r="AM108" s="108"/>
      <c r="AN108" s="108"/>
      <c r="AO108" s="108"/>
      <c r="AP108" s="109"/>
    </row>
    <row r="109" spans="3:42" ht="22" customHeight="1" x14ac:dyDescent="0.15">
      <c r="C109" s="247">
        <f t="shared" si="58"/>
        <v>311</v>
      </c>
      <c r="D109" s="41" t="str">
        <f t="shared" si="59"/>
        <v>DAUDRE Auguste</v>
      </c>
      <c r="E109" s="42" t="str">
        <f t="shared" si="60"/>
        <v>LA HARDE</v>
      </c>
      <c r="F109" s="42" t="str">
        <f t="shared" si="61"/>
        <v>UFO95</v>
      </c>
      <c r="G109" s="99"/>
      <c r="H109" s="100"/>
      <c r="I109" s="101"/>
      <c r="J109" s="93"/>
      <c r="K109" s="94"/>
      <c r="L109" s="94"/>
      <c r="M109" s="94"/>
      <c r="N109" s="95"/>
      <c r="S109" s="314" t="e">
        <f>#REF!</f>
        <v>#REF!</v>
      </c>
      <c r="T109" s="314"/>
      <c r="U109" s="272" t="e">
        <f>IF(#REF!&gt;0,#REF!," ")</f>
        <v>#REF!</v>
      </c>
      <c r="V109" s="272"/>
      <c r="W109" s="272"/>
      <c r="X109" s="272"/>
      <c r="Y109" s="272"/>
      <c r="Z109" s="272"/>
      <c r="AA109" s="272"/>
      <c r="AB109" s="272"/>
      <c r="AC109" s="272"/>
      <c r="AD109" s="315" t="e">
        <f>IF(#REF!&gt;0,#REF!," ")</f>
        <v>#REF!</v>
      </c>
      <c r="AE109" s="315"/>
      <c r="AF109" s="315"/>
      <c r="AG109" s="315" t="e">
        <f>IF(#REF!&gt;0,#REF!," ")</f>
        <v>#REF!</v>
      </c>
      <c r="AH109" s="315"/>
      <c r="AI109" s="110"/>
      <c r="AJ109" s="100"/>
      <c r="AK109" s="101"/>
      <c r="AL109" s="103"/>
      <c r="AP109" s="104"/>
    </row>
    <row r="110" spans="3:42" ht="22" customHeight="1" x14ac:dyDescent="0.15">
      <c r="C110" s="247">
        <f t="shared" si="58"/>
        <v>318</v>
      </c>
      <c r="D110" s="41" t="str">
        <f t="shared" si="59"/>
        <v>POCOBELLO Louis</v>
      </c>
      <c r="E110" s="42" t="str">
        <f t="shared" si="60"/>
        <v>CVC MERY</v>
      </c>
      <c r="F110" s="42" t="str">
        <f t="shared" si="61"/>
        <v>UFO95</v>
      </c>
      <c r="G110" s="105"/>
      <c r="H110" s="73"/>
      <c r="I110" s="106"/>
      <c r="J110" s="93"/>
      <c r="K110" s="94"/>
      <c r="L110" s="94"/>
      <c r="M110" s="94"/>
      <c r="N110" s="95"/>
      <c r="S110" s="314" t="e">
        <f>#REF!</f>
        <v>#REF!</v>
      </c>
      <c r="T110" s="314"/>
      <c r="U110" s="272" t="e">
        <f>IF(#REF!&gt;0,#REF!," ")</f>
        <v>#REF!</v>
      </c>
      <c r="V110" s="272"/>
      <c r="W110" s="272"/>
      <c r="X110" s="272"/>
      <c r="Y110" s="272"/>
      <c r="Z110" s="272"/>
      <c r="AA110" s="272"/>
      <c r="AB110" s="272"/>
      <c r="AC110" s="272"/>
      <c r="AD110" s="315" t="e">
        <f>IF(#REF!&gt;0,#REF!," ")</f>
        <v>#REF!</v>
      </c>
      <c r="AE110" s="315"/>
      <c r="AF110" s="315"/>
      <c r="AG110" s="315" t="e">
        <f>IF(#REF!&gt;0,#REF!," ")</f>
        <v>#REF!</v>
      </c>
      <c r="AH110" s="315"/>
      <c r="AI110" s="110"/>
      <c r="AJ110" s="100"/>
      <c r="AK110" s="101"/>
      <c r="AL110" s="107"/>
      <c r="AM110" s="108"/>
      <c r="AN110" s="108"/>
      <c r="AO110" s="108"/>
      <c r="AP110" s="109"/>
    </row>
    <row r="111" spans="3:42" ht="22" customHeight="1" x14ac:dyDescent="0.15">
      <c r="C111" s="247">
        <f t="shared" si="58"/>
        <v>316</v>
      </c>
      <c r="D111" s="41" t="str">
        <f t="shared" si="59"/>
        <v>DELEPINE Lubin</v>
      </c>
      <c r="E111" s="42" t="str">
        <f t="shared" si="60"/>
        <v>UCVE ETREPAGNY</v>
      </c>
      <c r="F111" s="42" t="str">
        <f t="shared" si="61"/>
        <v>UFO27</v>
      </c>
      <c r="G111" s="99"/>
      <c r="H111" s="100"/>
      <c r="I111" s="101"/>
      <c r="J111" s="93"/>
      <c r="K111" s="94"/>
      <c r="L111" s="94"/>
      <c r="M111" s="94"/>
      <c r="N111" s="95"/>
      <c r="S111" s="314" t="e">
        <f>#REF!</f>
        <v>#REF!</v>
      </c>
      <c r="T111" s="314"/>
      <c r="U111" s="272" t="e">
        <f>IF(#REF!&gt;0,#REF!," ")</f>
        <v>#REF!</v>
      </c>
      <c r="V111" s="272"/>
      <c r="W111" s="272"/>
      <c r="X111" s="272"/>
      <c r="Y111" s="272"/>
      <c r="Z111" s="272"/>
      <c r="AA111" s="272"/>
      <c r="AB111" s="272"/>
      <c r="AC111" s="272"/>
      <c r="AD111" s="315" t="e">
        <f>IF(#REF!&gt;0,#REF!," ")</f>
        <v>#REF!</v>
      </c>
      <c r="AE111" s="315"/>
      <c r="AF111" s="315"/>
      <c r="AG111" s="315" t="e">
        <f>IF(#REF!&gt;0,#REF!," ")</f>
        <v>#REF!</v>
      </c>
      <c r="AH111" s="315"/>
      <c r="AI111" s="110"/>
      <c r="AJ111" s="100"/>
      <c r="AK111" s="101"/>
      <c r="AL111" s="103"/>
      <c r="AP111" s="104"/>
    </row>
    <row r="112" spans="3:42" ht="22" customHeight="1" x14ac:dyDescent="0.15">
      <c r="C112" s="247">
        <f t="shared" si="58"/>
        <v>321</v>
      </c>
      <c r="D112" s="41" t="str">
        <f t="shared" si="59"/>
        <v>DELEPINE Bastien</v>
      </c>
      <c r="E112" s="42" t="str">
        <f t="shared" si="60"/>
        <v>UCVE ETREPAGNY</v>
      </c>
      <c r="F112" s="42" t="str">
        <f t="shared" si="61"/>
        <v>UFO27</v>
      </c>
      <c r="G112" s="105"/>
      <c r="H112" s="73"/>
      <c r="I112" s="106"/>
      <c r="J112" s="93"/>
      <c r="K112" s="94"/>
      <c r="L112" s="94"/>
      <c r="M112" s="94"/>
      <c r="N112" s="95"/>
      <c r="S112" s="314" t="e">
        <f>#REF!</f>
        <v>#REF!</v>
      </c>
      <c r="T112" s="314"/>
      <c r="U112" s="272" t="e">
        <f>IF(#REF!&gt;0,#REF!," ")</f>
        <v>#REF!</v>
      </c>
      <c r="V112" s="272"/>
      <c r="W112" s="272"/>
      <c r="X112" s="272"/>
      <c r="Y112" s="272"/>
      <c r="Z112" s="272"/>
      <c r="AA112" s="272"/>
      <c r="AB112" s="272"/>
      <c r="AC112" s="272"/>
      <c r="AD112" s="315" t="e">
        <f>IF(#REF!&gt;0,#REF!," ")</f>
        <v>#REF!</v>
      </c>
      <c r="AE112" s="315"/>
      <c r="AF112" s="315"/>
      <c r="AG112" s="315" t="e">
        <f>IF(#REF!&gt;0,#REF!," ")</f>
        <v>#REF!</v>
      </c>
      <c r="AH112" s="315"/>
      <c r="AI112" s="110"/>
      <c r="AJ112" s="100"/>
      <c r="AK112" s="101"/>
      <c r="AL112" s="107"/>
      <c r="AM112" s="108"/>
      <c r="AN112" s="108"/>
      <c r="AO112" s="108"/>
      <c r="AP112" s="109"/>
    </row>
    <row r="113" spans="3:42" ht="22" customHeight="1" x14ac:dyDescent="0.15">
      <c r="C113" s="247">
        <f t="shared" si="58"/>
        <v>319</v>
      </c>
      <c r="D113" s="41" t="str">
        <f t="shared" si="59"/>
        <v>RIPAULT Clément</v>
      </c>
      <c r="E113" s="42" t="str">
        <f t="shared" si="60"/>
        <v>AC MARINES</v>
      </c>
      <c r="F113" s="42" t="str">
        <f t="shared" si="61"/>
        <v>UFO95</v>
      </c>
      <c r="G113" s="99"/>
      <c r="H113" s="100"/>
      <c r="I113" s="101"/>
      <c r="J113" s="93"/>
      <c r="K113" s="94"/>
      <c r="L113" s="94"/>
      <c r="M113" s="94"/>
      <c r="N113" s="95"/>
      <c r="S113" s="314" t="e">
        <f>#REF!</f>
        <v>#REF!</v>
      </c>
      <c r="T113" s="314"/>
      <c r="U113" s="272" t="e">
        <f>IF(#REF!&gt;0,#REF!," ")</f>
        <v>#REF!</v>
      </c>
      <c r="V113" s="272"/>
      <c r="W113" s="272"/>
      <c r="X113" s="272"/>
      <c r="Y113" s="272"/>
      <c r="Z113" s="272"/>
      <c r="AA113" s="272"/>
      <c r="AB113" s="272"/>
      <c r="AC113" s="272"/>
      <c r="AD113" s="315" t="e">
        <f>IF(#REF!&gt;0,#REF!," ")</f>
        <v>#REF!</v>
      </c>
      <c r="AE113" s="315"/>
      <c r="AF113" s="315"/>
      <c r="AG113" s="315" t="e">
        <f>IF(#REF!&gt;0,#REF!," ")</f>
        <v>#REF!</v>
      </c>
      <c r="AH113" s="315"/>
      <c r="AI113" s="110"/>
      <c r="AJ113" s="100"/>
      <c r="AK113" s="101"/>
      <c r="AL113" s="103"/>
      <c r="AP113" s="104"/>
    </row>
    <row r="114" spans="3:42" ht="22" customHeight="1" x14ac:dyDescent="0.15">
      <c r="C114" s="247">
        <f t="shared" si="58"/>
        <v>320</v>
      </c>
      <c r="D114" s="41" t="str">
        <f t="shared" si="59"/>
        <v>LARMANI Nael</v>
      </c>
      <c r="E114" s="42" t="str">
        <f t="shared" si="60"/>
        <v>CLOCA CYCLE</v>
      </c>
      <c r="F114" s="42" t="str">
        <f t="shared" si="61"/>
        <v>UFO78</v>
      </c>
      <c r="G114" s="99"/>
      <c r="H114" s="100"/>
      <c r="I114" s="101"/>
      <c r="J114" s="93"/>
      <c r="K114" s="94"/>
      <c r="L114" s="94"/>
      <c r="M114" s="94"/>
      <c r="N114" s="95"/>
      <c r="S114" s="314" t="e">
        <f>#REF!</f>
        <v>#REF!</v>
      </c>
      <c r="T114" s="314"/>
      <c r="U114" s="272" t="e">
        <f>IF(#REF!&gt;0,#REF!," ")</f>
        <v>#REF!</v>
      </c>
      <c r="V114" s="272"/>
      <c r="W114" s="272"/>
      <c r="X114" s="272"/>
      <c r="Y114" s="272"/>
      <c r="Z114" s="272"/>
      <c r="AA114" s="272"/>
      <c r="AB114" s="272"/>
      <c r="AC114" s="272"/>
      <c r="AD114" s="315" t="e">
        <f>IF(#REF!&gt;0,#REF!," ")</f>
        <v>#REF!</v>
      </c>
      <c r="AE114" s="315"/>
      <c r="AF114" s="315"/>
      <c r="AG114" s="315" t="e">
        <f>IF(#REF!&gt;0,#REF!," ")</f>
        <v>#REF!</v>
      </c>
      <c r="AH114" s="315"/>
      <c r="AI114" s="110"/>
      <c r="AJ114" s="100"/>
      <c r="AK114" s="101"/>
      <c r="AL114" s="107"/>
      <c r="AM114" s="108"/>
      <c r="AN114" s="108"/>
      <c r="AO114" s="108"/>
      <c r="AP114" s="109"/>
    </row>
    <row r="115" spans="3:42" ht="22" customHeight="1" x14ac:dyDescent="0.15">
      <c r="C115" s="247">
        <f t="shared" si="58"/>
        <v>327</v>
      </c>
      <c r="D115" s="41" t="str">
        <f t="shared" si="59"/>
        <v>AUVRET Declan</v>
      </c>
      <c r="E115" s="42" t="str">
        <f t="shared" si="60"/>
        <v>SANGLIERS VEXIN</v>
      </c>
      <c r="F115" s="42" t="str">
        <f t="shared" si="61"/>
        <v>UFO95</v>
      </c>
      <c r="G115" s="105"/>
      <c r="H115" s="73"/>
      <c r="I115" s="106"/>
      <c r="J115" s="93"/>
      <c r="K115" s="94"/>
      <c r="L115" s="94"/>
      <c r="M115" s="94"/>
      <c r="N115" s="95"/>
      <c r="S115" s="316" t="e">
        <f>#REF!</f>
        <v>#REF!</v>
      </c>
      <c r="T115" s="316"/>
      <c r="U115" s="275" t="e">
        <f>IF(#REF!&gt;0,#REF!," ")</f>
        <v>#REF!</v>
      </c>
      <c r="V115" s="275"/>
      <c r="W115" s="275"/>
      <c r="X115" s="275"/>
      <c r="Y115" s="275"/>
      <c r="Z115" s="275"/>
      <c r="AA115" s="275"/>
      <c r="AB115" s="275"/>
      <c r="AC115" s="275"/>
      <c r="AD115" s="317" t="e">
        <f>IF(#REF!&gt;0,#REF!," ")</f>
        <v>#REF!</v>
      </c>
      <c r="AE115" s="317"/>
      <c r="AF115" s="317"/>
      <c r="AG115" s="315" t="e">
        <f>IF(#REF!&gt;0,#REF!," ")</f>
        <v>#REF!</v>
      </c>
      <c r="AH115" s="315"/>
      <c r="AI115" s="111"/>
      <c r="AJ115" s="112"/>
      <c r="AK115" s="113"/>
      <c r="AL115" s="114"/>
      <c r="AM115" s="115"/>
      <c r="AN115" s="115"/>
      <c r="AO115" s="115"/>
      <c r="AP115" s="116"/>
    </row>
    <row r="116" spans="3:42" ht="22" customHeight="1" x14ac:dyDescent="0.15">
      <c r="C116" s="247">
        <f t="shared" si="58"/>
        <v>328</v>
      </c>
      <c r="D116" s="41" t="str">
        <f t="shared" si="59"/>
        <v>CAPOT Benjamin</v>
      </c>
      <c r="E116" s="42" t="str">
        <f t="shared" si="60"/>
        <v>CLOCA CYCLE</v>
      </c>
      <c r="F116" s="42" t="str">
        <f t="shared" si="61"/>
        <v>UFO78</v>
      </c>
      <c r="G116" s="99"/>
      <c r="H116" s="100"/>
      <c r="I116" s="101"/>
      <c r="J116" s="93"/>
      <c r="K116" s="94"/>
      <c r="L116" s="94"/>
      <c r="M116" s="94"/>
      <c r="N116" s="95"/>
      <c r="U116" s="268" t="str">
        <f t="shared" ref="U116" si="66">IF(C83&gt;0,D83," ")</f>
        <v xml:space="preserve"> </v>
      </c>
      <c r="V116" s="268"/>
      <c r="W116" s="268"/>
      <c r="X116" s="268"/>
      <c r="Y116" s="268"/>
      <c r="Z116" s="268"/>
      <c r="AA116" s="268"/>
      <c r="AB116" s="268"/>
      <c r="AC116" s="268"/>
      <c r="AD116" s="268"/>
      <c r="AE116" s="268"/>
      <c r="AF116" s="312" t="str">
        <f>IF(C83&gt;0,E83," ")</f>
        <v xml:space="preserve"> </v>
      </c>
      <c r="AG116" s="312"/>
      <c r="AH116" s="312"/>
      <c r="AI116" s="313" t="str">
        <f>IF(C83&gt;0,F83," ")</f>
        <v xml:space="preserve"> </v>
      </c>
      <c r="AJ116" s="313"/>
    </row>
    <row r="117" spans="3:42" ht="22" customHeight="1" x14ac:dyDescent="0.15">
      <c r="C117" s="247">
        <f t="shared" si="58"/>
        <v>325</v>
      </c>
      <c r="D117" s="41" t="str">
        <f t="shared" si="59"/>
        <v>SALVADORI Tom</v>
      </c>
      <c r="E117" s="42" t="str">
        <f t="shared" si="60"/>
        <v>AC MARINES</v>
      </c>
      <c r="F117" s="42" t="str">
        <f t="shared" si="61"/>
        <v>UFO95</v>
      </c>
      <c r="G117" s="105"/>
      <c r="H117" s="73"/>
      <c r="I117" s="106"/>
      <c r="J117" s="93"/>
      <c r="K117" s="94"/>
      <c r="L117" s="94"/>
      <c r="M117" s="94"/>
      <c r="N117" s="95"/>
    </row>
    <row r="118" spans="3:42" ht="22" customHeight="1" x14ac:dyDescent="0.15">
      <c r="C118" s="247">
        <f t="shared" si="58"/>
        <v>324</v>
      </c>
      <c r="D118" s="41" t="str">
        <f t="shared" si="59"/>
        <v>DENDELEUX Clément</v>
      </c>
      <c r="E118" s="42" t="str">
        <f t="shared" si="60"/>
        <v>BONNIERES VTT</v>
      </c>
      <c r="F118" s="42" t="str">
        <f t="shared" si="61"/>
        <v>UFO78</v>
      </c>
      <c r="G118" s="99"/>
      <c r="H118" s="100"/>
      <c r="I118" s="101"/>
      <c r="J118" s="93"/>
      <c r="K118" s="94"/>
      <c r="L118" s="94"/>
      <c r="M118" s="94"/>
      <c r="N118" s="95"/>
    </row>
    <row r="119" spans="3:42" ht="22" customHeight="1" x14ac:dyDescent="0.15">
      <c r="C119" s="247">
        <f t="shared" si="58"/>
        <v>322</v>
      </c>
      <c r="D119" s="41" t="str">
        <f t="shared" si="59"/>
        <v>BECHET César</v>
      </c>
      <c r="E119" s="42" t="str">
        <f t="shared" si="60"/>
        <v>AC MARINES</v>
      </c>
      <c r="F119" s="42" t="str">
        <f t="shared" si="61"/>
        <v>UFO95</v>
      </c>
      <c r="G119" s="105"/>
      <c r="H119" s="73"/>
      <c r="I119" s="106"/>
      <c r="J119" s="93"/>
      <c r="K119" s="94"/>
      <c r="L119" s="94"/>
      <c r="M119" s="94"/>
      <c r="N119" s="95"/>
    </row>
    <row r="120" spans="3:42" ht="22" customHeight="1" x14ac:dyDescent="0.15">
      <c r="C120" s="247">
        <f t="shared" si="58"/>
        <v>313</v>
      </c>
      <c r="D120" s="41" t="str">
        <f t="shared" si="59"/>
        <v>PAYRASTRE Thomas</v>
      </c>
      <c r="E120" s="42" t="str">
        <f t="shared" si="60"/>
        <v>SANGLIERS VEXIN</v>
      </c>
      <c r="F120" s="42" t="str">
        <f t="shared" si="61"/>
        <v>UFO95</v>
      </c>
      <c r="G120" s="99"/>
      <c r="H120" s="100"/>
      <c r="I120" s="101"/>
      <c r="J120" s="93"/>
      <c r="K120" s="94"/>
      <c r="L120" s="94"/>
      <c r="M120" s="94"/>
      <c r="N120" s="95"/>
    </row>
    <row r="121" spans="3:42" ht="22" customHeight="1" x14ac:dyDescent="0.15">
      <c r="C121" s="247">
        <f t="shared" si="58"/>
        <v>323</v>
      </c>
      <c r="D121" s="41" t="str">
        <f t="shared" si="59"/>
        <v>LECLERC CHATENET Mathis</v>
      </c>
      <c r="E121" s="42" t="str">
        <f t="shared" si="60"/>
        <v xml:space="preserve"> UCVE ETREPAGNY</v>
      </c>
      <c r="F121" s="42" t="str">
        <f t="shared" si="61"/>
        <v>UFO27</v>
      </c>
      <c r="G121" s="105"/>
      <c r="H121" s="73"/>
      <c r="I121" s="106"/>
      <c r="J121" s="93"/>
      <c r="K121" s="94"/>
      <c r="L121" s="94"/>
      <c r="M121" s="94"/>
      <c r="N121" s="95"/>
    </row>
    <row r="122" spans="3:42" ht="22" customHeight="1" x14ac:dyDescent="0.15">
      <c r="C122" s="39">
        <f t="shared" si="58"/>
        <v>308</v>
      </c>
      <c r="D122" s="41" t="str">
        <f t="shared" si="59"/>
        <v>BLANCHE Angelo</v>
      </c>
      <c r="E122" s="42" t="str">
        <f t="shared" si="60"/>
        <v>VC CIROIS</v>
      </c>
      <c r="F122" s="42" t="str">
        <f t="shared" si="61"/>
        <v>UFO60</v>
      </c>
      <c r="G122" s="99"/>
      <c r="H122" s="100"/>
      <c r="I122" s="101"/>
      <c r="J122" s="93"/>
      <c r="K122" s="94"/>
      <c r="L122" s="94"/>
      <c r="M122" s="94"/>
      <c r="N122" s="95"/>
    </row>
    <row r="123" spans="3:42" ht="22" customHeight="1" x14ac:dyDescent="0.15">
      <c r="C123" s="39">
        <f t="shared" si="58"/>
        <v>329</v>
      </c>
      <c r="D123" s="41" t="str">
        <f t="shared" si="59"/>
        <v>LECLERCQ Clement</v>
      </c>
      <c r="E123" s="42" t="str">
        <f t="shared" si="60"/>
        <v>CVC MERY</v>
      </c>
      <c r="F123" s="42" t="str">
        <f t="shared" si="61"/>
        <v>UFO95</v>
      </c>
      <c r="G123" s="105"/>
      <c r="H123" s="73"/>
      <c r="I123" s="106"/>
      <c r="J123" s="93"/>
      <c r="K123" s="94"/>
      <c r="L123" s="94"/>
      <c r="M123" s="94"/>
      <c r="N123" s="95"/>
    </row>
    <row r="124" spans="3:42" ht="22" customHeight="1" x14ac:dyDescent="0.15">
      <c r="C124" s="39">
        <f t="shared" si="58"/>
        <v>0</v>
      </c>
      <c r="D124" s="41" t="str">
        <f t="shared" si="59"/>
        <v xml:space="preserve">  </v>
      </c>
      <c r="E124" s="42" t="str">
        <f t="shared" si="60"/>
        <v xml:space="preserve">  </v>
      </c>
      <c r="F124" s="42" t="str">
        <f t="shared" si="61"/>
        <v xml:space="preserve">  </v>
      </c>
      <c r="G124" s="99"/>
      <c r="H124" s="100"/>
      <c r="I124" s="101"/>
      <c r="J124" s="93"/>
      <c r="K124" s="94"/>
      <c r="L124" s="94"/>
      <c r="M124" s="94"/>
      <c r="N124" s="95"/>
    </row>
    <row r="125" spans="3:42" ht="22" customHeight="1" x14ac:dyDescent="0.15">
      <c r="C125" s="39">
        <f t="shared" si="58"/>
        <v>0</v>
      </c>
      <c r="D125" s="41" t="str">
        <f t="shared" si="59"/>
        <v xml:space="preserve">  </v>
      </c>
      <c r="E125" s="42" t="str">
        <f t="shared" si="60"/>
        <v xml:space="preserve">  </v>
      </c>
      <c r="F125" s="42" t="str">
        <f t="shared" si="61"/>
        <v xml:space="preserve">  </v>
      </c>
      <c r="G125" s="105"/>
      <c r="H125" s="73"/>
      <c r="I125" s="106"/>
      <c r="J125" s="93"/>
      <c r="K125" s="94"/>
      <c r="L125" s="94"/>
      <c r="M125" s="94"/>
      <c r="N125" s="95"/>
    </row>
    <row r="126" spans="3:42" ht="22" customHeight="1" x14ac:dyDescent="0.15">
      <c r="C126" s="39">
        <f>C38</f>
        <v>0</v>
      </c>
      <c r="D126" s="41" t="str">
        <f>IF(C38&gt;0,D40,"  ")</f>
        <v xml:space="preserve">  </v>
      </c>
      <c r="E126" s="42" t="str">
        <f t="shared" si="60"/>
        <v xml:space="preserve">  </v>
      </c>
      <c r="F126" s="42" t="str">
        <f t="shared" si="61"/>
        <v xml:space="preserve">  </v>
      </c>
      <c r="G126" s="99"/>
      <c r="H126" s="100"/>
      <c r="I126" s="101"/>
      <c r="J126" s="93"/>
      <c r="K126" s="94"/>
      <c r="L126" s="94"/>
      <c r="M126" s="94"/>
      <c r="N126" s="95"/>
    </row>
    <row r="127" spans="3:42" ht="22" customHeight="1" x14ac:dyDescent="0.15">
      <c r="C127" s="39">
        <f>C39</f>
        <v>0</v>
      </c>
      <c r="D127" s="41" t="str">
        <f>IF(C39&gt;0,D41,"  ")</f>
        <v xml:space="preserve">  </v>
      </c>
      <c r="E127" s="42" t="str">
        <f t="shared" si="60"/>
        <v xml:space="preserve">  </v>
      </c>
      <c r="F127" s="42" t="str">
        <f t="shared" si="61"/>
        <v xml:space="preserve">  </v>
      </c>
      <c r="G127" s="99"/>
      <c r="H127" s="100"/>
      <c r="I127" s="101"/>
      <c r="J127" s="93"/>
      <c r="K127" s="94"/>
      <c r="L127" s="94"/>
      <c r="M127" s="94"/>
      <c r="N127" s="95"/>
    </row>
    <row r="128" spans="3:42" ht="22" customHeight="1" x14ac:dyDescent="0.15">
      <c r="C128" s="39">
        <f t="shared" ref="C128:C143" si="67">C42</f>
        <v>0</v>
      </c>
      <c r="D128" s="41" t="str">
        <f t="shared" ref="D128:D143" si="68">IF(C42&gt;0,D42,"  ")</f>
        <v xml:space="preserve">  </v>
      </c>
      <c r="E128" s="42" t="str">
        <f t="shared" si="60"/>
        <v xml:space="preserve">  </v>
      </c>
      <c r="F128" s="42" t="str">
        <f t="shared" si="61"/>
        <v xml:space="preserve">  </v>
      </c>
      <c r="G128" s="105"/>
      <c r="H128" s="73"/>
      <c r="I128" s="106"/>
      <c r="J128" s="93"/>
      <c r="K128" s="94"/>
      <c r="L128" s="94"/>
      <c r="M128" s="94"/>
      <c r="N128" s="95"/>
    </row>
    <row r="129" spans="3:14" ht="22" customHeight="1" x14ac:dyDescent="0.15">
      <c r="C129" s="39">
        <f t="shared" si="67"/>
        <v>0</v>
      </c>
      <c r="D129" s="41" t="str">
        <f t="shared" si="68"/>
        <v xml:space="preserve">  </v>
      </c>
      <c r="E129" s="42" t="str">
        <f t="shared" ref="E129:E143" si="69">IF(C43&gt;0,E43,"  ")</f>
        <v xml:space="preserve">  </v>
      </c>
      <c r="F129" s="42" t="str">
        <f t="shared" ref="F129:F143" si="70">IF(C43&gt;0,F43,"  ")</f>
        <v xml:space="preserve">  </v>
      </c>
      <c r="G129" s="99"/>
      <c r="H129" s="100"/>
      <c r="I129" s="101"/>
      <c r="J129" s="93"/>
      <c r="K129" s="94"/>
      <c r="L129" s="94"/>
      <c r="M129" s="94"/>
      <c r="N129" s="95"/>
    </row>
    <row r="130" spans="3:14" ht="22" customHeight="1" x14ac:dyDescent="0.15">
      <c r="C130" s="39">
        <f t="shared" si="67"/>
        <v>0</v>
      </c>
      <c r="D130" s="41" t="str">
        <f t="shared" si="68"/>
        <v xml:space="preserve">  </v>
      </c>
      <c r="E130" s="42" t="str">
        <f t="shared" si="69"/>
        <v xml:space="preserve">  </v>
      </c>
      <c r="F130" s="42" t="str">
        <f t="shared" si="70"/>
        <v xml:space="preserve">  </v>
      </c>
      <c r="G130" s="105"/>
      <c r="H130" s="73"/>
      <c r="I130" s="106"/>
      <c r="J130" s="93"/>
      <c r="K130" s="94"/>
      <c r="L130" s="94"/>
      <c r="M130" s="94"/>
      <c r="N130" s="95"/>
    </row>
    <row r="131" spans="3:14" ht="22" customHeight="1" x14ac:dyDescent="0.15">
      <c r="C131" s="39">
        <f t="shared" si="67"/>
        <v>0</v>
      </c>
      <c r="D131" s="41" t="str">
        <f t="shared" si="68"/>
        <v xml:space="preserve">  </v>
      </c>
      <c r="E131" s="42" t="str">
        <f t="shared" si="69"/>
        <v xml:space="preserve">  </v>
      </c>
      <c r="F131" s="42" t="str">
        <f t="shared" si="70"/>
        <v xml:space="preserve">  </v>
      </c>
      <c r="G131" s="99"/>
      <c r="H131" s="100"/>
      <c r="I131" s="101"/>
      <c r="J131" s="93"/>
      <c r="K131" s="94"/>
      <c r="L131" s="94"/>
      <c r="M131" s="94"/>
      <c r="N131" s="95"/>
    </row>
    <row r="132" spans="3:14" ht="22" customHeight="1" x14ac:dyDescent="0.15">
      <c r="C132" s="39">
        <f t="shared" si="67"/>
        <v>0</v>
      </c>
      <c r="D132" s="41" t="str">
        <f t="shared" si="68"/>
        <v xml:space="preserve">  </v>
      </c>
      <c r="E132" s="42" t="str">
        <f t="shared" si="69"/>
        <v xml:space="preserve">  </v>
      </c>
      <c r="F132" s="42" t="str">
        <f t="shared" si="70"/>
        <v xml:space="preserve">  </v>
      </c>
      <c r="G132" s="105"/>
      <c r="H132" s="73"/>
      <c r="I132" s="106"/>
      <c r="J132" s="93"/>
      <c r="K132" s="94"/>
      <c r="L132" s="94"/>
      <c r="M132" s="94"/>
      <c r="N132" s="95"/>
    </row>
    <row r="133" spans="3:14" ht="22" customHeight="1" x14ac:dyDescent="0.15">
      <c r="C133" s="39">
        <f t="shared" si="67"/>
        <v>0</v>
      </c>
      <c r="D133" s="41" t="str">
        <f t="shared" si="68"/>
        <v xml:space="preserve">  </v>
      </c>
      <c r="E133" s="42" t="str">
        <f t="shared" si="69"/>
        <v xml:space="preserve">  </v>
      </c>
      <c r="F133" s="42" t="str">
        <f t="shared" si="70"/>
        <v xml:space="preserve">  </v>
      </c>
      <c r="G133" s="117"/>
      <c r="H133" s="71"/>
      <c r="I133" s="118"/>
      <c r="J133" s="94"/>
      <c r="K133" s="94"/>
      <c r="L133" s="94"/>
      <c r="M133" s="94"/>
      <c r="N133" s="95"/>
    </row>
    <row r="134" spans="3:14" ht="22" customHeight="1" x14ac:dyDescent="0.15">
      <c r="C134" s="39">
        <f t="shared" si="67"/>
        <v>0</v>
      </c>
      <c r="D134" s="41" t="str">
        <f t="shared" si="68"/>
        <v xml:space="preserve">  </v>
      </c>
      <c r="E134" s="42" t="str">
        <f t="shared" si="69"/>
        <v xml:space="preserve">  </v>
      </c>
      <c r="F134" s="42" t="str">
        <f t="shared" si="70"/>
        <v xml:space="preserve">  </v>
      </c>
      <c r="G134" s="119"/>
      <c r="H134" s="100"/>
      <c r="I134" s="120"/>
      <c r="J134" s="94"/>
      <c r="K134" s="94"/>
      <c r="L134" s="94"/>
      <c r="M134" s="94"/>
      <c r="N134" s="95"/>
    </row>
    <row r="135" spans="3:14" ht="22" customHeight="1" x14ac:dyDescent="0.15">
      <c r="C135" s="39">
        <f t="shared" si="67"/>
        <v>0</v>
      </c>
      <c r="D135" s="41" t="str">
        <f t="shared" si="68"/>
        <v xml:space="preserve">  </v>
      </c>
      <c r="E135" s="42" t="str">
        <f t="shared" si="69"/>
        <v xml:space="preserve">  </v>
      </c>
      <c r="F135" s="42" t="str">
        <f t="shared" si="70"/>
        <v xml:space="preserve">  </v>
      </c>
      <c r="G135" s="119"/>
      <c r="H135" s="100"/>
      <c r="I135" s="120"/>
      <c r="J135" s="94"/>
      <c r="K135" s="94"/>
      <c r="L135" s="94"/>
      <c r="M135" s="94"/>
      <c r="N135" s="95"/>
    </row>
    <row r="136" spans="3:14" ht="22" customHeight="1" x14ac:dyDescent="0.15">
      <c r="C136" s="39">
        <f t="shared" si="67"/>
        <v>0</v>
      </c>
      <c r="D136" s="41" t="str">
        <f t="shared" si="68"/>
        <v xml:space="preserve">  </v>
      </c>
      <c r="E136" s="42" t="str">
        <f t="shared" si="69"/>
        <v xml:space="preserve">  </v>
      </c>
      <c r="F136" s="42" t="str">
        <f t="shared" si="70"/>
        <v xml:space="preserve">  </v>
      </c>
      <c r="G136" s="119"/>
      <c r="H136" s="100"/>
      <c r="I136" s="120"/>
      <c r="J136" s="94"/>
      <c r="K136" s="94"/>
      <c r="L136" s="94"/>
      <c r="M136" s="94"/>
      <c r="N136" s="95"/>
    </row>
    <row r="137" spans="3:14" ht="22" customHeight="1" x14ac:dyDescent="0.15">
      <c r="C137" s="39">
        <f t="shared" si="67"/>
        <v>0</v>
      </c>
      <c r="D137" s="41" t="str">
        <f t="shared" si="68"/>
        <v xml:space="preserve">  </v>
      </c>
      <c r="E137" s="42" t="str">
        <f t="shared" si="69"/>
        <v xml:space="preserve">  </v>
      </c>
      <c r="F137" s="42" t="str">
        <f t="shared" si="70"/>
        <v xml:space="preserve">  </v>
      </c>
      <c r="G137" s="119"/>
      <c r="H137" s="100"/>
      <c r="I137" s="120"/>
      <c r="J137" s="94"/>
      <c r="K137" s="94"/>
      <c r="L137" s="94"/>
      <c r="M137" s="94"/>
      <c r="N137" s="95"/>
    </row>
    <row r="138" spans="3:14" ht="22" customHeight="1" x14ac:dyDescent="0.15">
      <c r="C138" s="39">
        <f t="shared" si="67"/>
        <v>0</v>
      </c>
      <c r="D138" s="41" t="str">
        <f t="shared" si="68"/>
        <v xml:space="preserve">  </v>
      </c>
      <c r="E138" s="42" t="str">
        <f t="shared" si="69"/>
        <v xml:space="preserve">  </v>
      </c>
      <c r="F138" s="42" t="str">
        <f t="shared" si="70"/>
        <v xml:space="preserve">  </v>
      </c>
      <c r="G138" s="119"/>
      <c r="H138" s="100"/>
      <c r="I138" s="120"/>
      <c r="J138" s="94"/>
      <c r="K138" s="94"/>
      <c r="L138" s="94"/>
      <c r="M138" s="94"/>
      <c r="N138" s="95"/>
    </row>
    <row r="139" spans="3:14" ht="22" customHeight="1" x14ac:dyDescent="0.15">
      <c r="C139" s="39">
        <f t="shared" si="67"/>
        <v>0</v>
      </c>
      <c r="D139" s="41" t="str">
        <f t="shared" si="68"/>
        <v xml:space="preserve">  </v>
      </c>
      <c r="E139" s="42" t="str">
        <f t="shared" si="69"/>
        <v xml:space="preserve">  </v>
      </c>
      <c r="F139" s="42" t="str">
        <f t="shared" si="70"/>
        <v xml:space="preserve">  </v>
      </c>
      <c r="G139" s="119"/>
      <c r="H139" s="100"/>
      <c r="I139" s="120"/>
      <c r="J139" s="94"/>
      <c r="K139" s="94"/>
      <c r="L139" s="94"/>
      <c r="M139" s="94"/>
      <c r="N139" s="95"/>
    </row>
    <row r="140" spans="3:14" ht="22" customHeight="1" x14ac:dyDescent="0.15">
      <c r="C140" s="39">
        <f t="shared" si="67"/>
        <v>0</v>
      </c>
      <c r="D140" s="41" t="str">
        <f t="shared" si="68"/>
        <v xml:space="preserve">  </v>
      </c>
      <c r="E140" s="42" t="str">
        <f t="shared" si="69"/>
        <v xml:space="preserve">  </v>
      </c>
      <c r="F140" s="42" t="str">
        <f t="shared" si="70"/>
        <v xml:space="preserve">  </v>
      </c>
      <c r="G140" s="121"/>
      <c r="H140" s="122"/>
      <c r="I140" s="120"/>
      <c r="J140" s="93"/>
      <c r="K140" s="94"/>
      <c r="L140" s="94"/>
      <c r="M140" s="94"/>
      <c r="N140" s="95"/>
    </row>
    <row r="141" spans="3:14" ht="22" customHeight="1" x14ac:dyDescent="0.15">
      <c r="C141" s="39">
        <f t="shared" si="67"/>
        <v>0</v>
      </c>
      <c r="D141" s="41" t="str">
        <f t="shared" si="68"/>
        <v xml:space="preserve">  </v>
      </c>
      <c r="E141" s="42" t="str">
        <f t="shared" si="69"/>
        <v xml:space="preserve">  </v>
      </c>
      <c r="F141" s="42" t="str">
        <f t="shared" si="70"/>
        <v xml:space="preserve">  </v>
      </c>
      <c r="G141" s="105"/>
      <c r="H141" s="73"/>
      <c r="I141" s="106"/>
      <c r="J141" s="93"/>
      <c r="K141" s="94"/>
      <c r="L141" s="94"/>
      <c r="M141" s="94"/>
      <c r="N141" s="95"/>
    </row>
    <row r="142" spans="3:14" ht="22" customHeight="1" x14ac:dyDescent="0.15">
      <c r="C142" s="39">
        <f t="shared" si="67"/>
        <v>0</v>
      </c>
      <c r="D142" s="41" t="str">
        <f t="shared" si="68"/>
        <v xml:space="preserve">  </v>
      </c>
      <c r="E142" s="42" t="str">
        <f t="shared" si="69"/>
        <v xml:space="preserve">  </v>
      </c>
      <c r="F142" s="42" t="str">
        <f t="shared" si="70"/>
        <v xml:space="preserve">  </v>
      </c>
      <c r="G142" s="99"/>
      <c r="H142" s="100"/>
      <c r="I142" s="101"/>
      <c r="J142" s="93"/>
      <c r="K142" s="94"/>
      <c r="L142" s="94"/>
      <c r="M142" s="94"/>
      <c r="N142" s="95"/>
    </row>
    <row r="143" spans="3:14" ht="22" customHeight="1" x14ac:dyDescent="0.15">
      <c r="C143" s="39">
        <f t="shared" si="67"/>
        <v>0</v>
      </c>
      <c r="D143" s="41" t="str">
        <f t="shared" si="68"/>
        <v xml:space="preserve">  </v>
      </c>
      <c r="E143" s="42" t="str">
        <f t="shared" si="69"/>
        <v xml:space="preserve">  </v>
      </c>
      <c r="F143" s="42" t="str">
        <f t="shared" si="70"/>
        <v xml:space="preserve">  </v>
      </c>
      <c r="G143" s="105"/>
      <c r="H143" s="73"/>
      <c r="I143" s="106"/>
      <c r="J143" s="93"/>
      <c r="K143" s="94"/>
      <c r="L143" s="94"/>
      <c r="M143" s="94"/>
      <c r="N143" s="95"/>
    </row>
    <row r="144" spans="3:14" ht="22" customHeight="1" x14ac:dyDescent="0.15">
      <c r="C144" s="39" t="e">
        <f>#REF!</f>
        <v>#REF!</v>
      </c>
      <c r="D144" s="41" t="e">
        <f>IF(#REF!&gt;0,#REF!,"  ")</f>
        <v>#REF!</v>
      </c>
      <c r="E144" s="42" t="e">
        <f>IF(#REF!&gt;0,#REF!,"  ")</f>
        <v>#REF!</v>
      </c>
      <c r="F144" s="42" t="e">
        <f>IF(#REF!&gt;0,#REF!,"  ")</f>
        <v>#REF!</v>
      </c>
      <c r="G144" s="99"/>
      <c r="H144" s="100"/>
      <c r="I144" s="101"/>
      <c r="J144" s="93"/>
      <c r="K144" s="94"/>
      <c r="L144" s="94"/>
      <c r="M144" s="94"/>
      <c r="N144" s="95"/>
    </row>
    <row r="145" spans="3:14" ht="22" customHeight="1" x14ac:dyDescent="0.15">
      <c r="C145" s="39" t="e">
        <f>#REF!</f>
        <v>#REF!</v>
      </c>
      <c r="D145" s="41" t="e">
        <f>IF(#REF!&gt;0,#REF!,"  ")</f>
        <v>#REF!</v>
      </c>
      <c r="E145" s="42" t="e">
        <f>IF(#REF!&gt;0,#REF!,"  ")</f>
        <v>#REF!</v>
      </c>
      <c r="F145" s="42" t="e">
        <f>IF(#REF!&gt;0,#REF!,"  ")</f>
        <v>#REF!</v>
      </c>
      <c r="G145" s="105"/>
      <c r="H145" s="73"/>
      <c r="I145" s="106"/>
      <c r="J145" s="93"/>
      <c r="K145" s="94"/>
      <c r="L145" s="94"/>
      <c r="M145" s="94"/>
      <c r="N145" s="95"/>
    </row>
    <row r="146" spans="3:14" ht="22" customHeight="1" x14ac:dyDescent="0.15">
      <c r="C146" s="39" t="e">
        <f>#REF!</f>
        <v>#REF!</v>
      </c>
      <c r="D146" s="41" t="e">
        <f>IF(#REF!&gt;0,#REF!,"  ")</f>
        <v>#REF!</v>
      </c>
      <c r="E146" s="42" t="e">
        <f>IF(#REF!&gt;0,#REF!,"  ")</f>
        <v>#REF!</v>
      </c>
      <c r="F146" s="42" t="e">
        <f>IF(#REF!&gt;0,#REF!,"  ")</f>
        <v>#REF!</v>
      </c>
      <c r="G146" s="99"/>
      <c r="H146" s="100"/>
      <c r="I146" s="101"/>
      <c r="J146" s="93"/>
      <c r="K146" s="94"/>
      <c r="L146" s="94"/>
      <c r="M146" s="94"/>
      <c r="N146" s="95"/>
    </row>
    <row r="147" spans="3:14" ht="22" customHeight="1" x14ac:dyDescent="0.15">
      <c r="C147" s="39" t="e">
        <f>#REF!</f>
        <v>#REF!</v>
      </c>
      <c r="D147" s="41" t="e">
        <f>IF(#REF!&gt;0,#REF!,"  ")</f>
        <v>#REF!</v>
      </c>
      <c r="E147" s="42" t="e">
        <f>IF(#REF!&gt;0,#REF!,"  ")</f>
        <v>#REF!</v>
      </c>
      <c r="F147" s="42" t="e">
        <f>IF(#REF!&gt;0,#REF!,"  ")</f>
        <v>#REF!</v>
      </c>
      <c r="G147" s="105"/>
      <c r="H147" s="73"/>
      <c r="I147" s="106"/>
      <c r="J147" s="93"/>
      <c r="K147" s="94"/>
      <c r="L147" s="94"/>
      <c r="M147" s="94"/>
      <c r="N147" s="95"/>
    </row>
    <row r="148" spans="3:14" ht="22" customHeight="1" x14ac:dyDescent="0.15">
      <c r="C148" s="39" t="e">
        <f>#REF!</f>
        <v>#REF!</v>
      </c>
      <c r="D148" s="41" t="e">
        <f>IF(#REF!&gt;0,#REF!,"  ")</f>
        <v>#REF!</v>
      </c>
      <c r="E148" s="42" t="e">
        <f>IF(#REF!&gt;0,#REF!,"  ")</f>
        <v>#REF!</v>
      </c>
      <c r="F148" s="42" t="e">
        <f>IF(#REF!&gt;0,#REF!,"  ")</f>
        <v>#REF!</v>
      </c>
      <c r="G148" s="99"/>
      <c r="H148" s="100"/>
      <c r="I148" s="101"/>
      <c r="J148" s="93"/>
      <c r="K148" s="94"/>
      <c r="L148" s="94"/>
      <c r="M148" s="94"/>
      <c r="N148" s="95"/>
    </row>
    <row r="149" spans="3:14" ht="22" customHeight="1" x14ac:dyDescent="0.15">
      <c r="C149" s="39" t="e">
        <f>#REF!</f>
        <v>#REF!</v>
      </c>
      <c r="D149" s="41" t="e">
        <f>IF(#REF!&gt;0,#REF!,"  ")</f>
        <v>#REF!</v>
      </c>
      <c r="E149" s="42" t="e">
        <f>IF(#REF!&gt;0,#REF!,"  ")</f>
        <v>#REF!</v>
      </c>
      <c r="F149" s="42" t="e">
        <f>IF(#REF!&gt;0,#REF!,"  ")</f>
        <v>#REF!</v>
      </c>
      <c r="G149" s="105"/>
      <c r="H149" s="73"/>
      <c r="I149" s="106"/>
      <c r="J149" s="93"/>
      <c r="K149" s="94"/>
      <c r="L149" s="94"/>
      <c r="M149" s="94"/>
      <c r="N149" s="95"/>
    </row>
    <row r="150" spans="3:14" ht="22" customHeight="1" x14ac:dyDescent="0.15">
      <c r="C150" s="39" t="e">
        <f>#REF!</f>
        <v>#REF!</v>
      </c>
      <c r="D150" s="41" t="e">
        <f>IF(#REF!&gt;0,#REF!,"  ")</f>
        <v>#REF!</v>
      </c>
      <c r="E150" s="42" t="e">
        <f>IF(#REF!&gt;0,#REF!,"  ")</f>
        <v>#REF!</v>
      </c>
      <c r="F150" s="42" t="e">
        <f>IF(#REF!&gt;0,#REF!,"  ")</f>
        <v>#REF!</v>
      </c>
      <c r="G150" s="99"/>
      <c r="H150" s="100"/>
      <c r="I150" s="101"/>
      <c r="J150" s="93"/>
      <c r="K150" s="94"/>
      <c r="L150" s="94"/>
      <c r="M150" s="94"/>
      <c r="N150" s="95"/>
    </row>
    <row r="151" spans="3:14" ht="22" customHeight="1" x14ac:dyDescent="0.15">
      <c r="C151" s="39" t="e">
        <f>#REF!</f>
        <v>#REF!</v>
      </c>
      <c r="D151" s="41" t="e">
        <f>IF(#REF!&gt;0,#REF!,"  ")</f>
        <v>#REF!</v>
      </c>
      <c r="E151" s="42" t="e">
        <f>IF(#REF!&gt;0,#REF!,"  ")</f>
        <v>#REF!</v>
      </c>
      <c r="F151" s="42" t="e">
        <f>IF(#REF!&gt;0,#REF!,"  ")</f>
        <v>#REF!</v>
      </c>
      <c r="G151" s="105"/>
      <c r="H151" s="73"/>
      <c r="I151" s="106"/>
      <c r="J151" s="93"/>
      <c r="K151" s="94"/>
      <c r="L151" s="94"/>
      <c r="M151" s="94"/>
      <c r="N151" s="95"/>
    </row>
    <row r="152" spans="3:14" ht="22" customHeight="1" x14ac:dyDescent="0.15">
      <c r="C152" s="39" t="e">
        <f>#REF!</f>
        <v>#REF!</v>
      </c>
      <c r="D152" s="41" t="e">
        <f>IF(#REF!&gt;0,#REF!,"  ")</f>
        <v>#REF!</v>
      </c>
      <c r="E152" s="42" t="e">
        <f>IF(#REF!&gt;0,#REF!,"  ")</f>
        <v>#REF!</v>
      </c>
      <c r="F152" s="42" t="e">
        <f>IF(#REF!&gt;0,#REF!,"  ")</f>
        <v>#REF!</v>
      </c>
      <c r="G152" s="99"/>
      <c r="H152" s="100"/>
      <c r="I152" s="101"/>
      <c r="J152" s="93"/>
      <c r="K152" s="94"/>
      <c r="L152" s="94"/>
      <c r="M152" s="94"/>
      <c r="N152" s="95"/>
    </row>
    <row r="153" spans="3:14" ht="22" customHeight="1" x14ac:dyDescent="0.15">
      <c r="C153" s="39" t="e">
        <f>#REF!</f>
        <v>#REF!</v>
      </c>
      <c r="D153" s="41" t="e">
        <f>IF(#REF!&gt;0,#REF!,"  ")</f>
        <v>#REF!</v>
      </c>
      <c r="E153" s="42" t="e">
        <f>IF(#REF!&gt;0,#REF!,"  ")</f>
        <v>#REF!</v>
      </c>
      <c r="F153" s="42" t="e">
        <f>IF(#REF!&gt;0,#REF!,"  ")</f>
        <v>#REF!</v>
      </c>
      <c r="G153" s="99"/>
      <c r="H153" s="100"/>
      <c r="I153" s="101"/>
      <c r="J153" s="93"/>
      <c r="K153" s="94"/>
      <c r="L153" s="94"/>
      <c r="M153" s="94"/>
      <c r="N153" s="95"/>
    </row>
    <row r="154" spans="3:14" ht="22" customHeight="1" x14ac:dyDescent="0.15">
      <c r="C154" s="39" t="e">
        <f>#REF!</f>
        <v>#REF!</v>
      </c>
      <c r="D154" s="41" t="e">
        <f>IF(#REF!&gt;0,#REF!,"  ")</f>
        <v>#REF!</v>
      </c>
      <c r="E154" s="42" t="e">
        <f>IF(#REF!&gt;0,#REF!,"  ")</f>
        <v>#REF!</v>
      </c>
      <c r="F154" s="42" t="e">
        <f>IF(#REF!&gt;0,#REF!,"  ")</f>
        <v>#REF!</v>
      </c>
      <c r="G154" s="105"/>
      <c r="H154" s="73"/>
      <c r="I154" s="106"/>
      <c r="J154" s="93"/>
      <c r="K154" s="94"/>
      <c r="L154" s="94"/>
      <c r="M154" s="94"/>
      <c r="N154" s="95"/>
    </row>
    <row r="155" spans="3:14" ht="22" customHeight="1" x14ac:dyDescent="0.15">
      <c r="C155" s="39" t="e">
        <f>#REF!</f>
        <v>#REF!</v>
      </c>
      <c r="D155" s="41" t="e">
        <f>IF(#REF!&gt;0,#REF!,"  ")</f>
        <v>#REF!</v>
      </c>
      <c r="E155" s="42" t="e">
        <f>IF(#REF!&gt;0,#REF!,"  ")</f>
        <v>#REF!</v>
      </c>
      <c r="F155" s="42" t="e">
        <f>IF(#REF!&gt;0,#REF!,"  ")</f>
        <v>#REF!</v>
      </c>
      <c r="G155" s="99"/>
      <c r="H155" s="100"/>
      <c r="I155" s="101"/>
      <c r="J155" s="93"/>
      <c r="K155" s="94"/>
      <c r="L155" s="94"/>
      <c r="M155" s="94"/>
      <c r="N155" s="95"/>
    </row>
    <row r="156" spans="3:14" ht="22" customHeight="1" x14ac:dyDescent="0.15">
      <c r="C156" s="39" t="e">
        <f>#REF!</f>
        <v>#REF!</v>
      </c>
      <c r="D156" s="41" t="e">
        <f>IF(#REF!&gt;0,#REF!,"  ")</f>
        <v>#REF!</v>
      </c>
      <c r="E156" s="42" t="e">
        <f>IF(#REF!&gt;0,#REF!,"  ")</f>
        <v>#REF!</v>
      </c>
      <c r="F156" s="42" t="e">
        <f>IF(#REF!&gt;0,#REF!,"  ")</f>
        <v>#REF!</v>
      </c>
      <c r="G156" s="105"/>
      <c r="H156" s="73"/>
      <c r="I156" s="106"/>
      <c r="J156" s="93"/>
      <c r="K156" s="94"/>
      <c r="L156" s="94"/>
      <c r="M156" s="94"/>
      <c r="N156" s="95"/>
    </row>
    <row r="157" spans="3:14" ht="22" customHeight="1" x14ac:dyDescent="0.15">
      <c r="C157" s="39" t="e">
        <f>#REF!</f>
        <v>#REF!</v>
      </c>
      <c r="D157" s="41" t="e">
        <f>IF(#REF!&gt;0,#REF!,"  ")</f>
        <v>#REF!</v>
      </c>
      <c r="E157" s="42" t="e">
        <f>IF(#REF!&gt;0,#REF!,"  ")</f>
        <v>#REF!</v>
      </c>
      <c r="F157" s="42" t="e">
        <f>IF(#REF!&gt;0,#REF!,"  ")</f>
        <v>#REF!</v>
      </c>
      <c r="G157" s="99"/>
      <c r="H157" s="100"/>
      <c r="I157" s="101"/>
      <c r="J157" s="93"/>
      <c r="K157" s="94"/>
      <c r="L157" s="94"/>
      <c r="M157" s="94"/>
      <c r="N157" s="95"/>
    </row>
    <row r="158" spans="3:14" ht="22" customHeight="1" x14ac:dyDescent="0.15">
      <c r="C158" s="39" t="e">
        <f>#REF!</f>
        <v>#REF!</v>
      </c>
      <c r="D158" s="41" t="e">
        <f>IF(#REF!&gt;0,#REF!,"  ")</f>
        <v>#REF!</v>
      </c>
      <c r="E158" s="42" t="e">
        <f>IF(#REF!&gt;0,#REF!,"  ")</f>
        <v>#REF!</v>
      </c>
      <c r="F158" s="42" t="e">
        <f>IF(#REF!&gt;0,#REF!,"  ")</f>
        <v>#REF!</v>
      </c>
      <c r="G158" s="105"/>
      <c r="H158" s="73"/>
      <c r="I158" s="106"/>
      <c r="J158" s="93"/>
      <c r="K158" s="94"/>
      <c r="L158" s="94"/>
      <c r="M158" s="94"/>
      <c r="N158" s="95"/>
    </row>
    <row r="159" spans="3:14" ht="22" customHeight="1" x14ac:dyDescent="0.15">
      <c r="C159" s="39" t="e">
        <f>#REF!</f>
        <v>#REF!</v>
      </c>
      <c r="D159" s="41" t="e">
        <f>IF(#REF!&gt;0,#REF!,"  ")</f>
        <v>#REF!</v>
      </c>
      <c r="E159" s="42" t="e">
        <f>IF(#REF!&gt;0,#REF!,"  ")</f>
        <v>#REF!</v>
      </c>
      <c r="F159" s="42" t="e">
        <f>IF(#REF!&gt;0,#REF!,"  ")</f>
        <v>#REF!</v>
      </c>
      <c r="G159" s="99"/>
      <c r="H159" s="100"/>
      <c r="I159" s="101"/>
      <c r="J159" s="93"/>
      <c r="K159" s="94"/>
      <c r="L159" s="94"/>
      <c r="M159" s="94"/>
      <c r="N159" s="95"/>
    </row>
    <row r="160" spans="3:14" ht="22" customHeight="1" x14ac:dyDescent="0.15">
      <c r="C160" s="39" t="e">
        <f>#REF!</f>
        <v>#REF!</v>
      </c>
      <c r="D160" s="41" t="e">
        <f>IF(#REF!&gt;0,#REF!,"  ")</f>
        <v>#REF!</v>
      </c>
      <c r="E160" s="42" t="e">
        <f>IF(#REF!&gt;0,#REF!,"  ")</f>
        <v>#REF!</v>
      </c>
      <c r="F160" s="42" t="e">
        <f>IF(#REF!&gt;0,#REF!,"  ")</f>
        <v>#REF!</v>
      </c>
      <c r="G160" s="105"/>
      <c r="H160" s="73"/>
      <c r="I160" s="106"/>
      <c r="J160" s="93"/>
      <c r="K160" s="94"/>
      <c r="L160" s="94"/>
      <c r="M160" s="94"/>
      <c r="N160" s="95"/>
    </row>
    <row r="161" spans="3:14" ht="22" customHeight="1" x14ac:dyDescent="0.15">
      <c r="C161" s="39" t="e">
        <f>#REF!</f>
        <v>#REF!</v>
      </c>
      <c r="D161" s="41" t="e">
        <f>IF(#REF!&gt;0,#REF!,"  ")</f>
        <v>#REF!</v>
      </c>
      <c r="E161" s="42" t="e">
        <f>IF(#REF!&gt;0,#REF!,"  ")</f>
        <v>#REF!</v>
      </c>
      <c r="F161" s="42" t="e">
        <f>IF(#REF!&gt;0,#REF!,"  ")</f>
        <v>#REF!</v>
      </c>
      <c r="G161" s="99"/>
      <c r="H161" s="100"/>
      <c r="I161" s="101"/>
      <c r="J161" s="93"/>
      <c r="K161" s="94"/>
      <c r="L161" s="94"/>
      <c r="M161" s="94"/>
      <c r="N161" s="95"/>
    </row>
    <row r="162" spans="3:14" ht="22" customHeight="1" x14ac:dyDescent="0.15">
      <c r="C162" s="39" t="e">
        <f>#REF!</f>
        <v>#REF!</v>
      </c>
      <c r="D162" s="41" t="e">
        <f>IF(#REF!&gt;0,#REF!,"  ")</f>
        <v>#REF!</v>
      </c>
      <c r="E162" s="42" t="e">
        <f>IF(#REF!&gt;0,#REF!,"  ")</f>
        <v>#REF!</v>
      </c>
      <c r="F162" s="42" t="e">
        <f>IF(#REF!&gt;0,#REF!,"  ")</f>
        <v>#REF!</v>
      </c>
      <c r="G162" s="105"/>
      <c r="H162" s="73"/>
      <c r="I162" s="106"/>
      <c r="J162" s="93"/>
      <c r="K162" s="94"/>
      <c r="L162" s="94"/>
      <c r="M162" s="94"/>
      <c r="N162" s="95"/>
    </row>
    <row r="163" spans="3:14" ht="22" customHeight="1" x14ac:dyDescent="0.15">
      <c r="C163" s="39" t="e">
        <f>#REF!</f>
        <v>#REF!</v>
      </c>
      <c r="D163" s="41" t="e">
        <f>IF(#REF!&gt;0,#REF!,"  ")</f>
        <v>#REF!</v>
      </c>
      <c r="E163" s="42" t="e">
        <f>IF(#REF!&gt;0,#REF!,"  ")</f>
        <v>#REF!</v>
      </c>
      <c r="F163" s="42" t="e">
        <f>IF(#REF!&gt;0,#REF!,"  ")</f>
        <v>#REF!</v>
      </c>
      <c r="G163" s="99"/>
      <c r="H163" s="100"/>
      <c r="I163" s="101"/>
      <c r="J163" s="93"/>
      <c r="K163" s="94"/>
      <c r="L163" s="94"/>
      <c r="M163" s="94"/>
      <c r="N163" s="95"/>
    </row>
    <row r="164" spans="3:14" ht="22" customHeight="1" x14ac:dyDescent="0.15">
      <c r="C164" s="39" t="e">
        <f>#REF!</f>
        <v>#REF!</v>
      </c>
      <c r="D164" s="41" t="e">
        <f>IF(#REF!&gt;0,#REF!,"  ")</f>
        <v>#REF!</v>
      </c>
      <c r="E164" s="42" t="e">
        <f>IF(#REF!&gt;0,#REF!,"  ")</f>
        <v>#REF!</v>
      </c>
      <c r="F164" s="42" t="e">
        <f>IF(#REF!&gt;0,#REF!,"  ")</f>
        <v>#REF!</v>
      </c>
      <c r="G164" s="105"/>
      <c r="H164" s="73"/>
      <c r="I164" s="106"/>
      <c r="J164" s="93"/>
      <c r="K164" s="94"/>
      <c r="L164" s="94"/>
      <c r="M164" s="94"/>
      <c r="N164" s="95"/>
    </row>
    <row r="165" spans="3:14" ht="22" customHeight="1" x14ac:dyDescent="0.15">
      <c r="C165" s="39" t="e">
        <f>#REF!</f>
        <v>#REF!</v>
      </c>
      <c r="D165" s="41" t="e">
        <f>IF(#REF!&gt;0,#REF!,"  ")</f>
        <v>#REF!</v>
      </c>
      <c r="E165" s="42" t="e">
        <f>IF(#REF!&gt;0,#REF!,"  ")</f>
        <v>#REF!</v>
      </c>
      <c r="F165" s="42" t="e">
        <f>IF(#REF!&gt;0,#REF!,"  ")</f>
        <v>#REF!</v>
      </c>
      <c r="G165" s="99"/>
      <c r="H165" s="100"/>
      <c r="I165" s="101"/>
      <c r="J165" s="93"/>
      <c r="K165" s="94"/>
      <c r="L165" s="94"/>
      <c r="M165" s="94"/>
      <c r="N165" s="95"/>
    </row>
    <row r="166" spans="3:14" ht="22" customHeight="1" x14ac:dyDescent="0.15">
      <c r="C166" s="39" t="e">
        <f>#REF!</f>
        <v>#REF!</v>
      </c>
      <c r="D166" s="41" t="e">
        <f>IF(#REF!&gt;0,#REF!,"  ")</f>
        <v>#REF!</v>
      </c>
      <c r="E166" s="42" t="e">
        <f>IF(#REF!&gt;0,#REF!,"  ")</f>
        <v>#REF!</v>
      </c>
      <c r="F166" s="42" t="e">
        <f>IF(#REF!&gt;0,#REF!,"  ")</f>
        <v>#REF!</v>
      </c>
      <c r="G166" s="99"/>
      <c r="H166" s="100"/>
      <c r="I166" s="101"/>
      <c r="J166" s="93"/>
      <c r="K166" s="94"/>
      <c r="L166" s="94"/>
      <c r="M166" s="94"/>
      <c r="N166" s="95"/>
    </row>
    <row r="167" spans="3:14" ht="22" customHeight="1" x14ac:dyDescent="0.15">
      <c r="C167" s="39" t="e">
        <f>#REF!</f>
        <v>#REF!</v>
      </c>
      <c r="D167" s="41" t="e">
        <f>IF(#REF!&gt;0,#REF!,"  ")</f>
        <v>#REF!</v>
      </c>
      <c r="E167" s="42" t="e">
        <f>IF(#REF!&gt;0,#REF!,"  ")</f>
        <v>#REF!</v>
      </c>
      <c r="F167" s="42" t="e">
        <f>IF(#REF!&gt;0,#REF!,"  ")</f>
        <v>#REF!</v>
      </c>
      <c r="G167" s="105"/>
      <c r="H167" s="73"/>
      <c r="I167" s="106"/>
      <c r="J167" s="93"/>
      <c r="K167" s="94"/>
      <c r="L167" s="94"/>
      <c r="M167" s="94"/>
      <c r="N167" s="95"/>
    </row>
    <row r="168" spans="3:14" ht="22" customHeight="1" x14ac:dyDescent="0.15">
      <c r="C168" s="39" t="e">
        <f>#REF!</f>
        <v>#REF!</v>
      </c>
      <c r="D168" s="41" t="e">
        <f>IF(#REF!&gt;0,#REF!,"  ")</f>
        <v>#REF!</v>
      </c>
      <c r="E168" s="42" t="e">
        <f>IF(#REF!&gt;0,#REF!,"  ")</f>
        <v>#REF!</v>
      </c>
      <c r="F168" s="42" t="e">
        <f>IF(#REF!&gt;0,#REF!,"  ")</f>
        <v>#REF!</v>
      </c>
      <c r="G168" s="99"/>
      <c r="H168" s="100"/>
      <c r="I168" s="101"/>
      <c r="J168" s="93"/>
      <c r="K168" s="94"/>
      <c r="L168" s="94"/>
      <c r="M168" s="94"/>
      <c r="N168" s="95"/>
    </row>
    <row r="169" spans="3:14" ht="22" customHeight="1" x14ac:dyDescent="0.15">
      <c r="C169" s="39" t="e">
        <f>#REF!</f>
        <v>#REF!</v>
      </c>
      <c r="D169" s="41" t="e">
        <f>IF(#REF!&gt;0,#REF!,"  ")</f>
        <v>#REF!</v>
      </c>
      <c r="E169" s="42" t="e">
        <f>IF(#REF!&gt;0,#REF!,"  ")</f>
        <v>#REF!</v>
      </c>
      <c r="F169" s="42" t="e">
        <f>IF(#REF!&gt;0,#REF!,"  ")</f>
        <v>#REF!</v>
      </c>
      <c r="G169" s="105"/>
      <c r="H169" s="73"/>
      <c r="I169" s="106"/>
      <c r="J169" s="93"/>
      <c r="K169" s="94"/>
      <c r="L169" s="94"/>
      <c r="M169" s="94"/>
      <c r="N169" s="95"/>
    </row>
    <row r="170" spans="3:14" ht="22" customHeight="1" x14ac:dyDescent="0.15">
      <c r="C170" s="39" t="e">
        <f>#REF!</f>
        <v>#REF!</v>
      </c>
      <c r="D170" s="41" t="e">
        <f>IF(#REF!&gt;0,#REF!,"  ")</f>
        <v>#REF!</v>
      </c>
      <c r="E170" s="42" t="e">
        <f>IF(#REF!&gt;0,#REF!,"  ")</f>
        <v>#REF!</v>
      </c>
      <c r="F170" s="42" t="e">
        <f>IF(#REF!&gt;0,#REF!,"  ")</f>
        <v>#REF!</v>
      </c>
      <c r="G170" s="99"/>
      <c r="H170" s="100"/>
      <c r="I170" s="101"/>
      <c r="J170" s="93"/>
      <c r="K170" s="94"/>
      <c r="L170" s="94"/>
      <c r="M170" s="94"/>
      <c r="N170" s="95"/>
    </row>
    <row r="171" spans="3:14" ht="22" customHeight="1" x14ac:dyDescent="0.15">
      <c r="C171" s="39" t="e">
        <f>#REF!</f>
        <v>#REF!</v>
      </c>
      <c r="D171" s="41" t="e">
        <f>IF(#REF!&gt;0,#REF!,"  ")</f>
        <v>#REF!</v>
      </c>
      <c r="E171" s="42" t="e">
        <f>IF(#REF!&gt;0,#REF!,"  ")</f>
        <v>#REF!</v>
      </c>
      <c r="F171" s="42" t="e">
        <f>IF(#REF!&gt;0,#REF!,"  ")</f>
        <v>#REF!</v>
      </c>
      <c r="G171" s="105"/>
      <c r="H171" s="73"/>
      <c r="I171" s="106"/>
      <c r="J171" s="93"/>
      <c r="K171" s="94"/>
      <c r="L171" s="94"/>
      <c r="M171" s="94"/>
      <c r="N171" s="95"/>
    </row>
    <row r="172" spans="3:14" ht="22" customHeight="1" x14ac:dyDescent="0.15">
      <c r="C172" s="69" t="e">
        <f>#REF!</f>
        <v>#REF!</v>
      </c>
      <c r="D172" s="41" t="e">
        <f>IF(#REF!&gt;0,#REF!,"  ")</f>
        <v>#REF!</v>
      </c>
      <c r="E172" s="42" t="e">
        <f>IF(#REF!&gt;0,#REF!,"  ")</f>
        <v>#REF!</v>
      </c>
      <c r="F172" s="123" t="e">
        <f>IF(#REF!&gt;0,#REF!,"  ")</f>
        <v>#REF!</v>
      </c>
      <c r="G172" s="99"/>
      <c r="H172" s="100"/>
      <c r="I172" s="101"/>
      <c r="J172" s="93"/>
      <c r="K172" s="94"/>
      <c r="L172" s="94"/>
      <c r="M172" s="94"/>
      <c r="N172" s="95"/>
    </row>
    <row r="173" spans="3:14" ht="22" customHeight="1" x14ac:dyDescent="0.15">
      <c r="C173" s="139" t="e">
        <f>#REF!</f>
        <v>#REF!</v>
      </c>
      <c r="D173" s="41" t="e">
        <f>IF(#REF!&gt;0,#REF!,"  ")</f>
        <v>#REF!</v>
      </c>
      <c r="E173" s="42" t="e">
        <f>IF(#REF!&gt;0,#REF!,"  ")</f>
        <v>#REF!</v>
      </c>
      <c r="F173" s="42" t="e">
        <f>IF(#REF!&gt;0,#REF!,"  ")</f>
        <v>#REF!</v>
      </c>
      <c r="G173" s="99"/>
      <c r="H173" s="100"/>
      <c r="I173" s="101"/>
      <c r="J173" s="93"/>
      <c r="K173" s="94"/>
      <c r="L173" s="94"/>
      <c r="M173" s="94"/>
      <c r="N173" s="95"/>
    </row>
    <row r="174" spans="3:14" ht="22" customHeight="1" thickBot="1" x14ac:dyDescent="0.2">
      <c r="C174" s="124" t="e">
        <f>#REF!</f>
        <v>#REF!</v>
      </c>
      <c r="D174" s="67" t="e">
        <f>IF(#REF!&gt;0,#REF!,"  ")</f>
        <v>#REF!</v>
      </c>
      <c r="E174" s="68" t="e">
        <f>IF(#REF!&gt;0,#REF!,"  ")</f>
        <v>#REF!</v>
      </c>
      <c r="F174" s="235" t="e">
        <f>IF(#REF!&gt;0,#REF!,"  ")</f>
        <v>#REF!</v>
      </c>
      <c r="G174" s="125"/>
      <c r="H174" s="126"/>
      <c r="I174" s="127"/>
      <c r="J174" s="128"/>
      <c r="K174" s="129"/>
      <c r="L174" s="129"/>
      <c r="M174" s="129"/>
      <c r="N174" s="130"/>
    </row>
    <row r="175" spans="3:14" ht="22" customHeight="1" x14ac:dyDescent="0.15">
      <c r="C175" s="73"/>
      <c r="D175" s="131" t="e">
        <f>IF(#REF!&gt;0,#REF!,"  ")</f>
        <v>#REF!</v>
      </c>
      <c r="E175" s="132" t="e">
        <f>IF(#REF!&gt;0,#REF!,"  ")</f>
        <v>#REF!</v>
      </c>
      <c r="F175" s="132" t="e">
        <f>IF(#REF!&gt;0,#REF!,"  ")</f>
        <v>#REF!</v>
      </c>
      <c r="G175" s="133"/>
      <c r="H175" s="73"/>
      <c r="I175" s="73"/>
    </row>
    <row r="176" spans="3:14" x14ac:dyDescent="0.15">
      <c r="C176" s="73"/>
      <c r="D176" s="131" t="e">
        <f>IF(#REF!&gt;0,#REF!,"  ")</f>
        <v>#REF!</v>
      </c>
      <c r="E176" s="132" t="e">
        <f>IF(#REF!&gt;0,#REF!,"  ")</f>
        <v>#REF!</v>
      </c>
      <c r="F176" s="132" t="e">
        <f>IF(#REF!&gt;0,#REF!,"  ")</f>
        <v>#REF!</v>
      </c>
      <c r="G176" s="133"/>
      <c r="H176" s="73"/>
      <c r="I176" s="73"/>
    </row>
    <row r="183" spans="1:13" ht="20" customHeight="1" x14ac:dyDescent="0.15">
      <c r="A183" s="73"/>
      <c r="B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</row>
    <row r="184" spans="1:13" x14ac:dyDescent="0.15">
      <c r="A184" s="73"/>
      <c r="B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</row>
    <row r="185" spans="1:13" x14ac:dyDescent="0.15">
      <c r="A185" s="73"/>
      <c r="B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</row>
    <row r="186" spans="1:13" x14ac:dyDescent="0.15">
      <c r="A186" s="73"/>
      <c r="B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</row>
    <row r="187" spans="1:13" x14ac:dyDescent="0.15">
      <c r="A187" s="73"/>
      <c r="B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</row>
    <row r="188" spans="1:13" x14ac:dyDescent="0.15">
      <c r="A188" s="73"/>
      <c r="B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</row>
  </sheetData>
  <sheetProtection password="EDD7" sheet="1" objects="1" scenarios="1" selectLockedCells="1" selectUnlockedCells="1"/>
  <autoFilter ref="A10:BG59" xr:uid="{00000000-0009-0000-0000-000003000000}"/>
  <sortState xmlns:xlrd2="http://schemas.microsoft.com/office/spreadsheetml/2017/richdata2" ref="B110:AD114">
    <sortCondition ref="T110:T114"/>
  </sortState>
  <mergeCells count="139">
    <mergeCell ref="AI2:BB2"/>
    <mergeCell ref="G7:I7"/>
    <mergeCell ref="J7:L7"/>
    <mergeCell ref="M7:O7"/>
    <mergeCell ref="P7:R7"/>
    <mergeCell ref="S7:U7"/>
    <mergeCell ref="V7:X7"/>
    <mergeCell ref="Y7:AA7"/>
    <mergeCell ref="AB7:AD7"/>
    <mergeCell ref="G8:I8"/>
    <mergeCell ref="J8:L8"/>
    <mergeCell ref="M8:O8"/>
    <mergeCell ref="P8:R8"/>
    <mergeCell ref="S8:U8"/>
    <mergeCell ref="V8:X8"/>
    <mergeCell ref="Y8:AA8"/>
    <mergeCell ref="AB8:AD8"/>
    <mergeCell ref="G9:I9"/>
    <mergeCell ref="J9:L9"/>
    <mergeCell ref="M9:O9"/>
    <mergeCell ref="P9:R9"/>
    <mergeCell ref="S9:U9"/>
    <mergeCell ref="V9:X9"/>
    <mergeCell ref="Y9:AA9"/>
    <mergeCell ref="AB9:AD9"/>
    <mergeCell ref="AI68:BB68"/>
    <mergeCell ref="G73:I73"/>
    <mergeCell ref="J73:L73"/>
    <mergeCell ref="M73:O73"/>
    <mergeCell ref="P73:R73"/>
    <mergeCell ref="S73:U73"/>
    <mergeCell ref="V73:X73"/>
    <mergeCell ref="Y73:AA73"/>
    <mergeCell ref="AB73:AD73"/>
    <mergeCell ref="G74:I74"/>
    <mergeCell ref="J74:L74"/>
    <mergeCell ref="M74:O74"/>
    <mergeCell ref="P74:R74"/>
    <mergeCell ref="S74:U74"/>
    <mergeCell ref="V74:X74"/>
    <mergeCell ref="Y74:AA74"/>
    <mergeCell ref="AB74:AD74"/>
    <mergeCell ref="G75:I75"/>
    <mergeCell ref="J75:L75"/>
    <mergeCell ref="M75:O75"/>
    <mergeCell ref="P75:R75"/>
    <mergeCell ref="S75:U75"/>
    <mergeCell ref="V75:X75"/>
    <mergeCell ref="Y75:AA75"/>
    <mergeCell ref="AB75:AD75"/>
    <mergeCell ref="AF90:AG90"/>
    <mergeCell ref="Y91:AA91"/>
    <mergeCell ref="G96:I96"/>
    <mergeCell ref="J96:N96"/>
    <mergeCell ref="S96:T96"/>
    <mergeCell ref="U96:AC96"/>
    <mergeCell ref="AD96:AF96"/>
    <mergeCell ref="AG96:AH96"/>
    <mergeCell ref="AI96:AK96"/>
    <mergeCell ref="AL96:AP96"/>
    <mergeCell ref="S97:T97"/>
    <mergeCell ref="U97:AC97"/>
    <mergeCell ref="AD97:AF97"/>
    <mergeCell ref="AG97:AH97"/>
    <mergeCell ref="S98:T98"/>
    <mergeCell ref="U98:AC98"/>
    <mergeCell ref="AD98:AF98"/>
    <mergeCell ref="AG98:AH98"/>
    <mergeCell ref="S99:T99"/>
    <mergeCell ref="U99:AC99"/>
    <mergeCell ref="AD99:AF99"/>
    <mergeCell ref="AG99:AH99"/>
    <mergeCell ref="S100:T100"/>
    <mergeCell ref="U100:AC100"/>
    <mergeCell ref="AD100:AF100"/>
    <mergeCell ref="AG100:AH100"/>
    <mergeCell ref="S101:T101"/>
    <mergeCell ref="U101:AC101"/>
    <mergeCell ref="AD101:AF101"/>
    <mergeCell ref="AG101:AH101"/>
    <mergeCell ref="S102:T102"/>
    <mergeCell ref="U102:AC102"/>
    <mergeCell ref="AD102:AF102"/>
    <mergeCell ref="AG102:AH102"/>
    <mergeCell ref="S103:T103"/>
    <mergeCell ref="U103:AC103"/>
    <mergeCell ref="AD103:AF103"/>
    <mergeCell ref="AG103:AH103"/>
    <mergeCell ref="S104:T104"/>
    <mergeCell ref="U104:AC104"/>
    <mergeCell ref="AD104:AF104"/>
    <mergeCell ref="AG104:AH104"/>
    <mergeCell ref="S105:T105"/>
    <mergeCell ref="U105:AC105"/>
    <mergeCell ref="AD105:AF105"/>
    <mergeCell ref="AG105:AH105"/>
    <mergeCell ref="S106:T106"/>
    <mergeCell ref="U106:AC106"/>
    <mergeCell ref="AD106:AF106"/>
    <mergeCell ref="AG106:AH106"/>
    <mergeCell ref="S107:T107"/>
    <mergeCell ref="U107:AC107"/>
    <mergeCell ref="AD107:AF107"/>
    <mergeCell ref="AG107:AH107"/>
    <mergeCell ref="S108:T108"/>
    <mergeCell ref="U108:AC108"/>
    <mergeCell ref="AD108:AF108"/>
    <mergeCell ref="AG108:AH108"/>
    <mergeCell ref="S109:T109"/>
    <mergeCell ref="U109:AC109"/>
    <mergeCell ref="AD109:AF109"/>
    <mergeCell ref="AG109:AH109"/>
    <mergeCell ref="S110:T110"/>
    <mergeCell ref="U110:AC110"/>
    <mergeCell ref="AD110:AF110"/>
    <mergeCell ref="AG110:AH110"/>
    <mergeCell ref="S111:T111"/>
    <mergeCell ref="U111:AC111"/>
    <mergeCell ref="AD111:AF111"/>
    <mergeCell ref="AG111:AH111"/>
    <mergeCell ref="AG115:AH115"/>
    <mergeCell ref="S112:T112"/>
    <mergeCell ref="U112:AC112"/>
    <mergeCell ref="AD112:AF112"/>
    <mergeCell ref="AG112:AH112"/>
    <mergeCell ref="S113:T113"/>
    <mergeCell ref="U113:AC113"/>
    <mergeCell ref="AD113:AF113"/>
    <mergeCell ref="AG113:AH113"/>
    <mergeCell ref="U116:AE116"/>
    <mergeCell ref="AF116:AH116"/>
    <mergeCell ref="AI116:AJ116"/>
    <mergeCell ref="S114:T114"/>
    <mergeCell ref="U114:AC114"/>
    <mergeCell ref="AD114:AF114"/>
    <mergeCell ref="AG114:AH114"/>
    <mergeCell ref="S115:T115"/>
    <mergeCell ref="U115:AC115"/>
    <mergeCell ref="AD115:AF115"/>
  </mergeCells>
  <phoneticPr fontId="9" type="noConversion"/>
  <printOptions horizontalCentered="1"/>
  <pageMargins left="0" right="0" top="0" bottom="0" header="0" footer="0"/>
  <pageSetup paperSize="9" scale="120" firstPageNumber="0" orientation="portrait" r:id="rId1"/>
  <headerFooter alignWithMargins="0">
    <oddHeader>&amp;C&amp;A</oddHeader>
  </headerFooter>
  <rowBreaks count="4" manualBreakCount="4">
    <brk id="42" max="16383" man="1"/>
    <brk id="63" min="16" max="42" man="1"/>
    <brk id="85" min="16" max="42" man="1"/>
    <brk id="115" min="16" max="42" man="1"/>
  </rowBreaks>
  <drawing r:id="rId2"/>
  <legacyDrawing r:id="rId3"/>
  <oleObjects>
    <mc:AlternateContent xmlns:mc="http://schemas.openxmlformats.org/markup-compatibility/2006">
      <mc:Choice Requires="x14">
        <oleObject progId="Image Microsoft Photo Editor 3.0" shapeId="4114" r:id="rId4">
          <objectPr defaultSize="0" autoPict="0" r:id="rId5">
            <anchor moveWithCells="1" sizeWithCells="1">
              <from>
                <xdr:col>9</xdr:col>
                <xdr:colOff>0</xdr:colOff>
                <xdr:row>2</xdr:row>
                <xdr:rowOff>0</xdr:rowOff>
              </from>
              <to>
                <xdr:col>14</xdr:col>
                <xdr:colOff>63500</xdr:colOff>
                <xdr:row>5</xdr:row>
                <xdr:rowOff>0</xdr:rowOff>
              </to>
            </anchor>
          </objectPr>
        </oleObject>
      </mc:Choice>
      <mc:Fallback>
        <oleObject progId="Image Microsoft Photo Editor 3.0" shapeId="4114" r:id="rId4"/>
      </mc:Fallback>
    </mc:AlternateContent>
    <mc:AlternateContent xmlns:mc="http://schemas.openxmlformats.org/markup-compatibility/2006">
      <mc:Choice Requires="x14">
        <oleObject progId="Image Microsoft Photo Editor 3.0" shapeId="4115" r:id="rId6">
          <objectPr defaultSize="0" autoPict="0" r:id="rId5">
            <anchor moveWithCells="1" sizeWithCells="1">
              <from>
                <xdr:col>6</xdr:col>
                <xdr:colOff>38100</xdr:colOff>
                <xdr:row>87</xdr:row>
                <xdr:rowOff>38100</xdr:rowOff>
              </from>
              <to>
                <xdr:col>11</xdr:col>
                <xdr:colOff>88900</xdr:colOff>
                <xdr:row>90</xdr:row>
                <xdr:rowOff>38100</xdr:rowOff>
              </to>
            </anchor>
          </objectPr>
        </oleObject>
      </mc:Choice>
      <mc:Fallback>
        <oleObject progId="Image Microsoft Photo Editor 3.0" shapeId="4115" r:id="rId6"/>
      </mc:Fallback>
    </mc:AlternateContent>
    <mc:AlternateContent xmlns:mc="http://schemas.openxmlformats.org/markup-compatibility/2006">
      <mc:Choice Requires="x14">
        <oleObject progId="Image Microsoft Photo Editor 3.0" shapeId="4118" r:id="rId7">
          <objectPr defaultSize="0" autoPict="0" r:id="rId5">
            <anchor moveWithCells="1" sizeWithCells="1">
              <from>
                <xdr:col>9</xdr:col>
                <xdr:colOff>0</xdr:colOff>
                <xdr:row>67</xdr:row>
                <xdr:rowOff>215900</xdr:rowOff>
              </from>
              <to>
                <xdr:col>14</xdr:col>
                <xdr:colOff>63500</xdr:colOff>
                <xdr:row>70</xdr:row>
                <xdr:rowOff>139700</xdr:rowOff>
              </to>
            </anchor>
          </objectPr>
        </oleObject>
      </mc:Choice>
      <mc:Fallback>
        <oleObject progId="Image Microsoft Photo Editor 3.0" shapeId="4118" r:id="rId7"/>
      </mc:Fallback>
    </mc:AlternateContent>
    <mc:AlternateContent xmlns:mc="http://schemas.openxmlformats.org/markup-compatibility/2006">
      <mc:Choice Requires="x14">
        <oleObject progId="Image Microsoft Photo Editor 3.0" shapeId="4180" r:id="rId8">
          <objectPr defaultSize="0" autoPict="0" r:id="rId5">
            <anchor moveWithCells="1" sizeWithCells="1">
              <from>
                <xdr:col>34</xdr:col>
                <xdr:colOff>152400</xdr:colOff>
                <xdr:row>87</xdr:row>
                <xdr:rowOff>88900</xdr:rowOff>
              </from>
              <to>
                <xdr:col>39</xdr:col>
                <xdr:colOff>101600</xdr:colOff>
                <xdr:row>90</xdr:row>
                <xdr:rowOff>88900</xdr:rowOff>
              </to>
            </anchor>
          </objectPr>
        </oleObject>
      </mc:Choice>
      <mc:Fallback>
        <oleObject progId="Image Microsoft Photo Editor 3.0" shapeId="4180" r:id="rId8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6" r:id="rId9" name="Drop Down 4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5</xdr:row>
                    <xdr:rowOff>139700</xdr:rowOff>
                  </from>
                  <to>
                    <xdr:col>3</xdr:col>
                    <xdr:colOff>444500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0" name="Drop Down 25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5</xdr:row>
                    <xdr:rowOff>139700</xdr:rowOff>
                  </from>
                  <to>
                    <xdr:col>3</xdr:col>
                    <xdr:colOff>444500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1" name="Drop Down 46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5</xdr:row>
                    <xdr:rowOff>139700</xdr:rowOff>
                  </from>
                  <to>
                    <xdr:col>3</xdr:col>
                    <xdr:colOff>444500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G189"/>
  <sheetViews>
    <sheetView workbookViewId="0"/>
  </sheetViews>
  <sheetFormatPr baseColWidth="10" defaultColWidth="11.5" defaultRowHeight="13" x14ac:dyDescent="0.15"/>
  <cols>
    <col min="1" max="1" width="3.6640625" customWidth="1"/>
    <col min="2" max="2" width="5.5" customWidth="1"/>
    <col min="3" max="3" width="5.1640625" customWidth="1"/>
    <col min="4" max="4" width="24" bestFit="1" customWidth="1"/>
    <col min="5" max="5" width="20.83203125" customWidth="1"/>
    <col min="6" max="6" width="6.5" customWidth="1"/>
    <col min="7" max="8" width="3.33203125" hidden="1" customWidth="1"/>
    <col min="9" max="9" width="4.83203125" hidden="1" customWidth="1"/>
    <col min="10" max="11" width="3.33203125" hidden="1" customWidth="1"/>
    <col min="12" max="12" width="3.83203125" hidden="1" customWidth="1"/>
    <col min="13" max="14" width="3.33203125" hidden="1" customWidth="1"/>
    <col min="15" max="15" width="4" hidden="1" customWidth="1"/>
    <col min="16" max="17" width="3.33203125" hidden="1" customWidth="1"/>
    <col min="18" max="18" width="4.1640625" hidden="1" customWidth="1"/>
    <col min="19" max="20" width="3.33203125" customWidth="1"/>
    <col min="21" max="21" width="3.83203125" customWidth="1"/>
    <col min="22" max="23" width="3.33203125" customWidth="1"/>
    <col min="24" max="24" width="4" customWidth="1"/>
    <col min="25" max="26" width="3.33203125" customWidth="1"/>
    <col min="27" max="27" width="4.33203125" customWidth="1"/>
    <col min="28" max="29" width="3.33203125" customWidth="1"/>
    <col min="30" max="30" width="4.1640625" customWidth="1"/>
    <col min="31" max="31" width="3.83203125" customWidth="1"/>
    <col min="32" max="32" width="4.1640625" customWidth="1"/>
    <col min="33" max="33" width="5.6640625" customWidth="1"/>
    <col min="34" max="34" width="11.5" customWidth="1"/>
    <col min="35" max="35" width="3.33203125" hidden="1" customWidth="1"/>
    <col min="36" max="36" width="4.5" hidden="1" customWidth="1"/>
    <col min="37" max="38" width="3.33203125" hidden="1" customWidth="1"/>
    <col min="39" max="39" width="3.6640625" hidden="1" customWidth="1"/>
    <col min="40" max="41" width="3.33203125" hidden="1" customWidth="1"/>
    <col min="42" max="42" width="3.6640625" hidden="1" customWidth="1"/>
    <col min="43" max="44" width="3.33203125" hidden="1" customWidth="1"/>
    <col min="45" max="45" width="3.6640625" hidden="1" customWidth="1"/>
    <col min="46" max="47" width="3.33203125" customWidth="1"/>
    <col min="48" max="48" width="3.6640625" customWidth="1"/>
    <col min="49" max="50" width="3.33203125" customWidth="1"/>
    <col min="51" max="51" width="3.6640625" customWidth="1"/>
    <col min="52" max="53" width="3.33203125" customWidth="1"/>
    <col min="54" max="54" width="3.6640625" customWidth="1"/>
    <col min="55" max="56" width="3.33203125" customWidth="1"/>
    <col min="57" max="57" width="3.6640625" customWidth="1"/>
  </cols>
  <sheetData>
    <row r="1" spans="1:59" ht="29.25" customHeight="1" x14ac:dyDescent="0.2">
      <c r="C1" t="s">
        <v>0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59" ht="18" x14ac:dyDescent="0.2">
      <c r="D2" t="s">
        <v>1</v>
      </c>
      <c r="E2" t="s">
        <v>1</v>
      </c>
      <c r="AE2" s="2">
        <f>IF(E7=1,SUM(G11:G53),IF(E7=2,SUM(J11:J53),IF(E7=3,SUM(M11:M53),IF(E7=4,SUM(P11:P53),IF(E7=5,SUM(S11:S53),IF(E7=6,SUM(V11:V53),IF(E7=7,SUM(Y11:Y53))))))))</f>
        <v>25</v>
      </c>
      <c r="AH2" s="2" t="s">
        <v>2</v>
      </c>
      <c r="AI2" s="297" t="s">
        <v>3</v>
      </c>
      <c r="AJ2" s="297"/>
      <c r="AK2" s="297"/>
      <c r="AL2" s="297"/>
      <c r="AM2" s="297"/>
      <c r="AN2" s="297"/>
      <c r="AO2" s="297"/>
      <c r="AP2" s="297"/>
      <c r="AQ2" s="297"/>
      <c r="AR2" s="297"/>
      <c r="AS2" s="297"/>
      <c r="AT2" s="297"/>
      <c r="AU2" s="297"/>
      <c r="AV2" s="297"/>
      <c r="AW2" s="297"/>
      <c r="AX2" s="297"/>
      <c r="AY2" s="297"/>
      <c r="AZ2" s="297"/>
      <c r="BA2" s="297"/>
      <c r="BB2" s="297"/>
      <c r="BD2" s="1"/>
      <c r="BE2" s="1"/>
    </row>
    <row r="3" spans="1:59" x14ac:dyDescent="0.15">
      <c r="AE3" s="2">
        <f>IF(E7=1,SUM(G73:G82),IF(E7=2,SUM(J73:J82),IF(E7=3,SUM(M73:M82),IF(E7=4,SUM(P73:P82),IF(E7=5,SUM(S73:S82),IF(E7=6,SUM(V73:V82),IF(E7=7,SUM(Y73:Y82))))))))</f>
        <v>6</v>
      </c>
      <c r="AH3" s="3" t="s">
        <v>4</v>
      </c>
    </row>
    <row r="4" spans="1:59" ht="14" x14ac:dyDescent="0.15">
      <c r="D4" s="4" t="s">
        <v>91</v>
      </c>
      <c r="E4" s="5" t="s">
        <v>264</v>
      </c>
      <c r="AE4" s="6"/>
      <c r="AH4" s="3" t="s">
        <v>6</v>
      </c>
    </row>
    <row r="5" spans="1:59" ht="14" x14ac:dyDescent="0.15">
      <c r="D5" s="4" t="s">
        <v>265</v>
      </c>
      <c r="AH5" s="3" t="s">
        <v>9</v>
      </c>
    </row>
    <row r="6" spans="1:59" ht="14" thickBot="1" x14ac:dyDescent="0.2">
      <c r="D6" s="1"/>
      <c r="E6" t="s">
        <v>266</v>
      </c>
      <c r="AH6" s="3" t="s">
        <v>10</v>
      </c>
    </row>
    <row r="7" spans="1:59" x14ac:dyDescent="0.15">
      <c r="A7" s="7"/>
      <c r="B7" s="7"/>
      <c r="C7" s="1"/>
      <c r="D7" s="8" t="s">
        <v>11</v>
      </c>
      <c r="E7" s="9">
        <v>5</v>
      </c>
      <c r="G7" s="298" t="s">
        <v>12</v>
      </c>
      <c r="H7" s="299"/>
      <c r="I7" s="300"/>
      <c r="J7" s="301" t="s">
        <v>13</v>
      </c>
      <c r="K7" s="302"/>
      <c r="L7" s="303"/>
      <c r="M7" s="304" t="s">
        <v>14</v>
      </c>
      <c r="N7" s="305"/>
      <c r="O7" s="306"/>
      <c r="P7" s="307" t="s">
        <v>15</v>
      </c>
      <c r="Q7" s="307"/>
      <c r="R7" s="307"/>
      <c r="S7" s="308" t="s">
        <v>16</v>
      </c>
      <c r="T7" s="308"/>
      <c r="U7" s="308"/>
      <c r="V7" s="309" t="s">
        <v>17</v>
      </c>
      <c r="W7" s="309"/>
      <c r="X7" s="309"/>
      <c r="Y7" s="310" t="s">
        <v>18</v>
      </c>
      <c r="Z7" s="310"/>
      <c r="AA7" s="310"/>
      <c r="AB7" s="311" t="s">
        <v>19</v>
      </c>
      <c r="AC7" s="311"/>
      <c r="AD7" s="311"/>
      <c r="AE7" s="7"/>
      <c r="AF7" s="7"/>
      <c r="AH7" s="3" t="s">
        <v>20</v>
      </c>
    </row>
    <row r="8" spans="1:59" x14ac:dyDescent="0.15">
      <c r="A8" s="7"/>
      <c r="B8" s="7"/>
      <c r="C8" s="6">
        <f>IF(E7&lt;8,AE2,IF(E7=8,SUM(AB11:AB53)))</f>
        <v>25</v>
      </c>
      <c r="D8" s="10" t="s">
        <v>21</v>
      </c>
      <c r="E8" t="s">
        <v>1</v>
      </c>
      <c r="G8" s="281" t="s">
        <v>2</v>
      </c>
      <c r="H8" s="281"/>
      <c r="I8" s="281"/>
      <c r="J8" s="282" t="s">
        <v>4</v>
      </c>
      <c r="K8" s="282"/>
      <c r="L8" s="282"/>
      <c r="M8" s="283" t="s">
        <v>6</v>
      </c>
      <c r="N8" s="283"/>
      <c r="O8" s="283"/>
      <c r="P8" s="284" t="s">
        <v>9</v>
      </c>
      <c r="Q8" s="284"/>
      <c r="R8" s="284"/>
      <c r="S8" s="285" t="s">
        <v>10</v>
      </c>
      <c r="T8" s="285"/>
      <c r="U8" s="285"/>
      <c r="V8" s="286" t="s">
        <v>20</v>
      </c>
      <c r="W8" s="286"/>
      <c r="X8" s="286"/>
      <c r="Y8" s="287" t="s">
        <v>22</v>
      </c>
      <c r="Z8" s="287"/>
      <c r="AA8" s="287"/>
      <c r="AB8" s="288" t="s">
        <v>23</v>
      </c>
      <c r="AC8" s="288"/>
      <c r="AD8" s="288"/>
      <c r="AE8" s="7"/>
      <c r="AF8" s="7"/>
      <c r="AH8" s="3" t="s">
        <v>22</v>
      </c>
    </row>
    <row r="9" spans="1:59" ht="14" thickBot="1" x14ac:dyDescent="0.2">
      <c r="A9" s="7"/>
      <c r="B9" s="7"/>
      <c r="C9" s="6">
        <f>IF(E7&lt;8,AE3,IF(E7=8,SUM(AB73:AB82)))</f>
        <v>6</v>
      </c>
      <c r="D9" s="10" t="s">
        <v>24</v>
      </c>
      <c r="G9" s="289">
        <v>44590</v>
      </c>
      <c r="H9" s="289"/>
      <c r="I9" s="289"/>
      <c r="J9" s="290">
        <v>44597</v>
      </c>
      <c r="K9" s="290"/>
      <c r="L9" s="290"/>
      <c r="M9" s="291">
        <v>44604</v>
      </c>
      <c r="N9" s="291"/>
      <c r="O9" s="291"/>
      <c r="P9" s="292">
        <v>44632</v>
      </c>
      <c r="Q9" s="292"/>
      <c r="R9" s="292"/>
      <c r="S9" s="293">
        <v>44646</v>
      </c>
      <c r="T9" s="293"/>
      <c r="U9" s="293"/>
      <c r="V9" s="294">
        <v>44695</v>
      </c>
      <c r="W9" s="294"/>
      <c r="X9" s="294"/>
      <c r="Y9" s="295">
        <v>44723</v>
      </c>
      <c r="Z9" s="295"/>
      <c r="AA9" s="295"/>
      <c r="AB9" s="296">
        <v>44730</v>
      </c>
      <c r="AC9" s="296"/>
      <c r="AD9" s="296"/>
      <c r="AE9" s="7"/>
      <c r="AF9" s="7"/>
      <c r="AH9" s="3" t="s">
        <v>23</v>
      </c>
    </row>
    <row r="10" spans="1:59" ht="102" customHeight="1" thickBot="1" x14ac:dyDescent="0.2">
      <c r="A10" s="11" t="s">
        <v>25</v>
      </c>
      <c r="B10" s="12" t="s">
        <v>26</v>
      </c>
      <c r="C10" s="13" t="s">
        <v>27</v>
      </c>
      <c r="D10" s="13" t="s">
        <v>28</v>
      </c>
      <c r="E10" s="13" t="s">
        <v>29</v>
      </c>
      <c r="F10" s="13" t="s">
        <v>30</v>
      </c>
      <c r="G10" s="14" t="s">
        <v>31</v>
      </c>
      <c r="H10" s="15" t="s">
        <v>32</v>
      </c>
      <c r="I10" s="16" t="s">
        <v>33</v>
      </c>
      <c r="J10" s="17" t="s">
        <v>34</v>
      </c>
      <c r="K10" s="18" t="s">
        <v>35</v>
      </c>
      <c r="L10" s="19" t="s">
        <v>36</v>
      </c>
      <c r="M10" s="20" t="s">
        <v>37</v>
      </c>
      <c r="N10" s="21" t="s">
        <v>38</v>
      </c>
      <c r="O10" s="22" t="s">
        <v>39</v>
      </c>
      <c r="P10" s="23" t="s">
        <v>40</v>
      </c>
      <c r="Q10" s="24" t="s">
        <v>41</v>
      </c>
      <c r="R10" s="25" t="s">
        <v>42</v>
      </c>
      <c r="S10" s="26" t="s">
        <v>43</v>
      </c>
      <c r="T10" s="27" t="s">
        <v>44</v>
      </c>
      <c r="U10" s="28" t="s">
        <v>45</v>
      </c>
      <c r="V10" s="29" t="s">
        <v>46</v>
      </c>
      <c r="W10" s="30" t="s">
        <v>47</v>
      </c>
      <c r="X10" s="31" t="s">
        <v>48</v>
      </c>
      <c r="Y10" s="32" t="s">
        <v>49</v>
      </c>
      <c r="Z10" s="33" t="s">
        <v>50</v>
      </c>
      <c r="AA10" s="34" t="s">
        <v>51</v>
      </c>
      <c r="AB10" s="225" t="s">
        <v>267</v>
      </c>
      <c r="AC10" s="226" t="s">
        <v>53</v>
      </c>
      <c r="AD10" s="227" t="s">
        <v>54</v>
      </c>
      <c r="AE10" s="12" t="s">
        <v>26</v>
      </c>
      <c r="AF10" s="35" t="s">
        <v>333</v>
      </c>
      <c r="AG10" s="12" t="s">
        <v>55</v>
      </c>
      <c r="AH10" s="141"/>
      <c r="AI10" s="15" t="s">
        <v>32</v>
      </c>
      <c r="AJ10" s="15" t="s">
        <v>56</v>
      </c>
      <c r="AL10" s="18" t="s">
        <v>35</v>
      </c>
      <c r="AM10" s="18" t="s">
        <v>57</v>
      </c>
      <c r="AO10" s="36" t="s">
        <v>38</v>
      </c>
      <c r="AP10" s="36" t="s">
        <v>58</v>
      </c>
      <c r="AR10" s="24" t="s">
        <v>41</v>
      </c>
      <c r="AS10" s="24" t="s">
        <v>59</v>
      </c>
      <c r="AU10" s="27" t="s">
        <v>44</v>
      </c>
      <c r="AV10" s="27" t="s">
        <v>60</v>
      </c>
      <c r="AX10" s="30" t="s">
        <v>47</v>
      </c>
      <c r="AY10" s="30" t="s">
        <v>61</v>
      </c>
      <c r="BA10" s="37" t="s">
        <v>50</v>
      </c>
      <c r="BB10" s="37" t="s">
        <v>62</v>
      </c>
      <c r="BD10" s="226" t="s">
        <v>53</v>
      </c>
      <c r="BE10" s="226" t="s">
        <v>63</v>
      </c>
    </row>
    <row r="11" spans="1:59" x14ac:dyDescent="0.15">
      <c r="A11" s="38">
        <v>1</v>
      </c>
      <c r="B11" s="39">
        <f t="shared" ref="B11:B35" si="0">AE11</f>
        <v>148</v>
      </c>
      <c r="C11" s="40">
        <v>401</v>
      </c>
      <c r="D11" s="237" t="s">
        <v>268</v>
      </c>
      <c r="E11" s="238" t="s">
        <v>100</v>
      </c>
      <c r="F11" s="42" t="s">
        <v>352</v>
      </c>
      <c r="G11" s="43">
        <v>1</v>
      </c>
      <c r="H11" s="44">
        <v>2</v>
      </c>
      <c r="I11" s="45">
        <f t="shared" ref="I11:I35" si="1">IF(H11=" ",0,IF(H11=1,30,IF(H11=2,28,IF(H11=3,26,IF(H11=4,24,IF(H11=5,22,IF(AND(H11&gt;5,H11&lt;25),26-H11,2)))))))</f>
        <v>28</v>
      </c>
      <c r="J11" s="46">
        <v>1</v>
      </c>
      <c r="K11" s="47">
        <v>1</v>
      </c>
      <c r="L11" s="48">
        <f t="shared" ref="L11:L35" si="2">IF(K11=" ",0,IF(K11=1,30,IF(K11=2,28,IF(K11=3,26,IF(K11=4,24,IF(K11=5,22,IF(AND(K11&gt;5,K11&lt;25),26-K11,2)))))))</f>
        <v>30</v>
      </c>
      <c r="M11" s="49">
        <v>1</v>
      </c>
      <c r="N11" s="50">
        <v>1</v>
      </c>
      <c r="O11" s="51">
        <f t="shared" ref="O11:O35" si="3">IF(N11=" ",0,IF(N11=1,30,IF(N11=2,28,IF(N11=3,26,IF(N11=4,24,IF(N11=5,22,IF(AND(N11&gt;5,N11&lt;25),26-N11,2)))))))</f>
        <v>30</v>
      </c>
      <c r="P11" s="52">
        <v>1</v>
      </c>
      <c r="Q11" s="53">
        <v>1</v>
      </c>
      <c r="R11" s="54">
        <f t="shared" ref="R11:R35" si="4">IF(Q11=" ",0,IF(Q11=1,30,IF(Q11=2,28,IF(Q11=3,26,IF(Q11=4,24,IF(Q11=5,22,IF(AND(Q11&gt;5,Q11&lt;25),26-Q11,2)))))))</f>
        <v>30</v>
      </c>
      <c r="S11" s="55">
        <v>1</v>
      </c>
      <c r="T11" s="56">
        <f t="shared" ref="T11:T53" si="5">IF(SUMIF(AV$11:AV$63,$C11,AU$11:AU$63)=0," ",SUMIF(AV$11:AV$63,$C11,AU$11:AU$63))</f>
        <v>1</v>
      </c>
      <c r="U11" s="57">
        <f t="shared" ref="U11:U34" si="6">IF(T11=" ",0,IF(T11=1,30,IF(T11=2,28,IF(T11=3,26,IF(T11=4,24,IF(T11=5,22,IF(AND(T11&gt;5,T11&lt;25),26-T11,2)))))))</f>
        <v>30</v>
      </c>
      <c r="V11" s="58"/>
      <c r="W11" s="59" t="str">
        <f t="shared" ref="W11:W53" si="7">IF(SUMIF(AY$11:AY$63,$C11,AX$11:AX$63)=0," ",SUMIF(AY$11:AY$63,$C11,AX$11:AX$63))</f>
        <v xml:space="preserve"> </v>
      </c>
      <c r="X11" s="60">
        <f t="shared" ref="X11:X35" si="8">IF(W11=" ",0,IF(W11=1,30,IF(W11=2,28,IF(W11=3,26,IF(W11=4,24,IF(W11=5,22,IF(AND(W11&gt;5,W11&lt;25),26-W11,2)))))))</f>
        <v>0</v>
      </c>
      <c r="Y11" s="61"/>
      <c r="Z11" s="62" t="str">
        <f t="shared" ref="Z11:Z53" si="9">IF(SUMIF(BB$11:BB$63,$C11,BA$11:BA$63)=0," ",SUMIF(BB$11:BB$63,$C11,BA$11:BA$63))</f>
        <v xml:space="preserve"> </v>
      </c>
      <c r="AA11" s="63">
        <f t="shared" ref="AA11:AA35" si="10">IF(Z11=" ",0,IF(Z11=1,30,IF(Z11=2,28,IF(Z11=3,26,IF(Z11=4,24,IF(Z11=5,22,IF(AND(Z11&gt;5,Z11&lt;25),26-Z11,2)))))))</f>
        <v>0</v>
      </c>
      <c r="AB11" s="228"/>
      <c r="AC11" s="229" t="str">
        <f t="shared" ref="AC11:AC53" si="11">IF(SUMIF(BE$11:BE$63,$C11,BD$11:BD$63)=0," ",SUMIF(BE$11:BE$63,$C11,BD$11:BD$63))</f>
        <v xml:space="preserve"> </v>
      </c>
      <c r="AD11" s="230">
        <f t="shared" ref="AD11:AD35" si="12">IF(AC11=" ",0,IF(AC11=1,30,IF(AC11=2,28,IF(AC11=3,26,IF(AC11=4,24,IF(AC11=5,22,IF(AND(AC11&gt;5,AC11&lt;25),26-AC11,2)))))))</f>
        <v>0</v>
      </c>
      <c r="AE11" s="39">
        <f t="shared" ref="AE11:AE52" si="13">I11+L11+O11+R11+U11+X11+AA11+AD11</f>
        <v>148</v>
      </c>
      <c r="AF11" s="64">
        <f t="shared" ref="AF11:AF52" si="14">A11</f>
        <v>1</v>
      </c>
      <c r="AG11" s="39">
        <f t="shared" ref="AG11:AG52" si="15">AE11-MIN(I11,L11,O11,R11,U11,X11,AA11,AD11)</f>
        <v>148</v>
      </c>
      <c r="AI11" s="44">
        <v>1</v>
      </c>
      <c r="AJ11" s="44"/>
      <c r="AL11" s="47">
        <v>1</v>
      </c>
      <c r="AM11" s="47"/>
      <c r="AO11" s="65">
        <v>1</v>
      </c>
      <c r="AP11" s="65"/>
      <c r="AR11" s="53">
        <v>1</v>
      </c>
      <c r="AS11" s="53"/>
      <c r="AU11" s="56">
        <v>1</v>
      </c>
      <c r="AV11" s="56">
        <v>401</v>
      </c>
      <c r="AX11" s="59">
        <v>1</v>
      </c>
      <c r="AY11" s="59"/>
      <c r="BA11" s="66">
        <v>1</v>
      </c>
      <c r="BB11" s="66"/>
      <c r="BD11" s="229">
        <v>1</v>
      </c>
      <c r="BE11" s="229"/>
    </row>
    <row r="12" spans="1:59" x14ac:dyDescent="0.15">
      <c r="A12" s="38">
        <v>2</v>
      </c>
      <c r="B12" s="39">
        <f t="shared" si="0"/>
        <v>114</v>
      </c>
      <c r="C12" s="40">
        <v>405</v>
      </c>
      <c r="D12" s="41" t="s">
        <v>269</v>
      </c>
      <c r="E12" s="42" t="s">
        <v>98</v>
      </c>
      <c r="F12" s="42" t="s">
        <v>352</v>
      </c>
      <c r="G12" s="43">
        <v>1</v>
      </c>
      <c r="H12" s="44">
        <v>1</v>
      </c>
      <c r="I12" s="45">
        <f t="shared" si="1"/>
        <v>30</v>
      </c>
      <c r="J12" s="46">
        <v>1</v>
      </c>
      <c r="K12" s="47">
        <v>2</v>
      </c>
      <c r="L12" s="48">
        <f t="shared" si="2"/>
        <v>28</v>
      </c>
      <c r="M12" s="49">
        <v>0</v>
      </c>
      <c r="N12" s="50" t="str">
        <f>IF(SUMIF(AP$11:AP$63,$C12,AO$11:AO$63)=0," ",SUMIF(AP$11:AP$63,$C12,AO$11:AO$63))</f>
        <v xml:space="preserve"> </v>
      </c>
      <c r="O12" s="51">
        <f t="shared" si="3"/>
        <v>0</v>
      </c>
      <c r="P12" s="52">
        <v>1</v>
      </c>
      <c r="Q12" s="53">
        <v>2</v>
      </c>
      <c r="R12" s="54">
        <f t="shared" si="4"/>
        <v>28</v>
      </c>
      <c r="S12" s="55">
        <v>1</v>
      </c>
      <c r="T12" s="56">
        <f t="shared" si="5"/>
        <v>2</v>
      </c>
      <c r="U12" s="57">
        <f t="shared" si="6"/>
        <v>28</v>
      </c>
      <c r="V12" s="58"/>
      <c r="W12" s="59" t="str">
        <f t="shared" si="7"/>
        <v xml:space="preserve"> </v>
      </c>
      <c r="X12" s="60">
        <f t="shared" si="8"/>
        <v>0</v>
      </c>
      <c r="Y12" s="61"/>
      <c r="Z12" s="62" t="str">
        <f t="shared" si="9"/>
        <v xml:space="preserve"> </v>
      </c>
      <c r="AA12" s="63">
        <f t="shared" si="10"/>
        <v>0</v>
      </c>
      <c r="AB12" s="228"/>
      <c r="AC12" s="229" t="str">
        <f t="shared" si="11"/>
        <v xml:space="preserve"> </v>
      </c>
      <c r="AD12" s="230">
        <f t="shared" si="12"/>
        <v>0</v>
      </c>
      <c r="AE12" s="39">
        <f t="shared" si="13"/>
        <v>114</v>
      </c>
      <c r="AF12" s="64">
        <f t="shared" si="14"/>
        <v>2</v>
      </c>
      <c r="AG12" s="39">
        <f t="shared" si="15"/>
        <v>114</v>
      </c>
      <c r="AI12" s="44">
        <v>2</v>
      </c>
      <c r="AJ12" s="44"/>
      <c r="AL12" s="47">
        <v>2</v>
      </c>
      <c r="AM12" s="47"/>
      <c r="AO12" s="65">
        <v>2</v>
      </c>
      <c r="AP12" s="65"/>
      <c r="AR12" s="53">
        <v>2</v>
      </c>
      <c r="AS12" s="53"/>
      <c r="AU12" s="56">
        <v>2</v>
      </c>
      <c r="AV12" s="56">
        <v>405</v>
      </c>
      <c r="AX12" s="59">
        <v>2</v>
      </c>
      <c r="AY12" s="59"/>
      <c r="BA12" s="66">
        <v>2</v>
      </c>
      <c r="BB12" s="66"/>
      <c r="BD12" s="229">
        <v>2</v>
      </c>
      <c r="BE12" s="229"/>
    </row>
    <row r="13" spans="1:59" x14ac:dyDescent="0.15">
      <c r="A13" s="38">
        <v>3</v>
      </c>
      <c r="B13" s="39">
        <f t="shared" si="0"/>
        <v>116</v>
      </c>
      <c r="C13" s="40">
        <v>404</v>
      </c>
      <c r="D13" s="237" t="s">
        <v>271</v>
      </c>
      <c r="E13" s="238" t="s">
        <v>100</v>
      </c>
      <c r="F13" s="42" t="s">
        <v>352</v>
      </c>
      <c r="G13" s="43">
        <v>1</v>
      </c>
      <c r="H13" s="44">
        <v>3</v>
      </c>
      <c r="I13" s="45">
        <f t="shared" si="1"/>
        <v>26</v>
      </c>
      <c r="J13" s="46">
        <v>1</v>
      </c>
      <c r="K13" s="47">
        <v>5</v>
      </c>
      <c r="L13" s="48">
        <f t="shared" si="2"/>
        <v>22</v>
      </c>
      <c r="M13" s="49">
        <v>1</v>
      </c>
      <c r="N13" s="50">
        <v>3</v>
      </c>
      <c r="O13" s="51">
        <f t="shared" si="3"/>
        <v>26</v>
      </c>
      <c r="P13" s="52">
        <v>1</v>
      </c>
      <c r="Q13" s="53">
        <v>10</v>
      </c>
      <c r="R13" s="54">
        <f t="shared" si="4"/>
        <v>16</v>
      </c>
      <c r="S13" s="55">
        <v>1</v>
      </c>
      <c r="T13" s="56">
        <f t="shared" si="5"/>
        <v>3</v>
      </c>
      <c r="U13" s="57">
        <f t="shared" si="6"/>
        <v>26</v>
      </c>
      <c r="V13" s="58"/>
      <c r="W13" s="59" t="str">
        <f t="shared" si="7"/>
        <v xml:space="preserve"> </v>
      </c>
      <c r="X13" s="60">
        <f t="shared" si="8"/>
        <v>0</v>
      </c>
      <c r="Y13" s="61"/>
      <c r="Z13" s="62" t="str">
        <f t="shared" si="9"/>
        <v xml:space="preserve"> </v>
      </c>
      <c r="AA13" s="63">
        <f t="shared" si="10"/>
        <v>0</v>
      </c>
      <c r="AB13" s="228"/>
      <c r="AC13" s="229" t="str">
        <f t="shared" si="11"/>
        <v xml:space="preserve"> </v>
      </c>
      <c r="AD13" s="230">
        <f t="shared" si="12"/>
        <v>0</v>
      </c>
      <c r="AE13" s="39">
        <f t="shared" si="13"/>
        <v>116</v>
      </c>
      <c r="AF13" s="64">
        <f t="shared" si="14"/>
        <v>3</v>
      </c>
      <c r="AG13" s="39">
        <f t="shared" si="15"/>
        <v>116</v>
      </c>
      <c r="AI13" s="44">
        <v>3</v>
      </c>
      <c r="AJ13" s="44"/>
      <c r="AL13" s="47">
        <v>3</v>
      </c>
      <c r="AM13" s="47"/>
      <c r="AO13" s="65">
        <v>3</v>
      </c>
      <c r="AP13" s="65"/>
      <c r="AR13" s="53">
        <v>3</v>
      </c>
      <c r="AS13" s="53"/>
      <c r="AU13" s="56">
        <v>3</v>
      </c>
      <c r="AV13" s="56">
        <v>404</v>
      </c>
      <c r="AX13" s="59">
        <v>3</v>
      </c>
      <c r="AY13" s="59"/>
      <c r="BA13" s="66">
        <v>3</v>
      </c>
      <c r="BB13" s="66"/>
      <c r="BD13" s="229">
        <v>3</v>
      </c>
      <c r="BE13" s="229"/>
    </row>
    <row r="14" spans="1:59" x14ac:dyDescent="0.15">
      <c r="A14" s="38">
        <v>4</v>
      </c>
      <c r="B14" s="39">
        <f t="shared" si="0"/>
        <v>98</v>
      </c>
      <c r="C14" s="40">
        <v>407</v>
      </c>
      <c r="D14" s="237" t="s">
        <v>270</v>
      </c>
      <c r="E14" s="238" t="s">
        <v>65</v>
      </c>
      <c r="F14" s="42" t="s">
        <v>352</v>
      </c>
      <c r="G14" s="43">
        <v>1</v>
      </c>
      <c r="H14" s="44">
        <v>4</v>
      </c>
      <c r="I14" s="45">
        <f t="shared" si="1"/>
        <v>24</v>
      </c>
      <c r="J14" s="46">
        <v>1</v>
      </c>
      <c r="K14" s="47">
        <v>3</v>
      </c>
      <c r="L14" s="48">
        <f t="shared" si="2"/>
        <v>26</v>
      </c>
      <c r="M14" s="49">
        <v>1</v>
      </c>
      <c r="N14" s="50">
        <v>4</v>
      </c>
      <c r="O14" s="51">
        <f t="shared" si="3"/>
        <v>24</v>
      </c>
      <c r="P14" s="52">
        <v>1</v>
      </c>
      <c r="Q14" s="53" t="s">
        <v>1</v>
      </c>
      <c r="R14" s="54">
        <f t="shared" si="4"/>
        <v>0</v>
      </c>
      <c r="S14" s="55">
        <v>1</v>
      </c>
      <c r="T14" s="56">
        <f t="shared" si="5"/>
        <v>4</v>
      </c>
      <c r="U14" s="57">
        <f t="shared" si="6"/>
        <v>24</v>
      </c>
      <c r="V14" s="58"/>
      <c r="W14" s="59" t="str">
        <f t="shared" si="7"/>
        <v xml:space="preserve"> </v>
      </c>
      <c r="X14" s="60">
        <f t="shared" si="8"/>
        <v>0</v>
      </c>
      <c r="Y14" s="61"/>
      <c r="Z14" s="62" t="str">
        <f t="shared" si="9"/>
        <v xml:space="preserve"> </v>
      </c>
      <c r="AA14" s="63">
        <f t="shared" si="10"/>
        <v>0</v>
      </c>
      <c r="AB14" s="228"/>
      <c r="AC14" s="229" t="str">
        <f t="shared" si="11"/>
        <v xml:space="preserve"> </v>
      </c>
      <c r="AD14" s="230">
        <f t="shared" si="12"/>
        <v>0</v>
      </c>
      <c r="AE14" s="39">
        <f t="shared" si="13"/>
        <v>98</v>
      </c>
      <c r="AF14" s="64">
        <f t="shared" si="14"/>
        <v>4</v>
      </c>
      <c r="AG14" s="39">
        <f t="shared" si="15"/>
        <v>98</v>
      </c>
      <c r="AI14" s="44">
        <v>4</v>
      </c>
      <c r="AJ14" s="44"/>
      <c r="AL14" s="47">
        <v>4</v>
      </c>
      <c r="AM14" s="47"/>
      <c r="AO14" s="65">
        <v>4</v>
      </c>
      <c r="AP14" s="65"/>
      <c r="AR14" s="53">
        <v>4</v>
      </c>
      <c r="AS14" s="53"/>
      <c r="AU14" s="56">
        <v>4</v>
      </c>
      <c r="AV14" s="56">
        <v>407</v>
      </c>
      <c r="AX14" s="59">
        <v>4</v>
      </c>
      <c r="AY14" s="59"/>
      <c r="BA14" s="66">
        <v>4</v>
      </c>
      <c r="BB14" s="66"/>
      <c r="BD14" s="229">
        <v>4</v>
      </c>
      <c r="BE14" s="229"/>
    </row>
    <row r="15" spans="1:59" ht="14" x14ac:dyDescent="0.15">
      <c r="A15" s="38">
        <v>5</v>
      </c>
      <c r="B15" s="39">
        <f t="shared" si="0"/>
        <v>96</v>
      </c>
      <c r="C15" s="40">
        <v>409</v>
      </c>
      <c r="D15" s="237" t="s">
        <v>281</v>
      </c>
      <c r="E15" s="238" t="s">
        <v>100</v>
      </c>
      <c r="F15" s="42" t="s">
        <v>352</v>
      </c>
      <c r="G15" s="43">
        <v>1</v>
      </c>
      <c r="H15" s="44">
        <v>9</v>
      </c>
      <c r="I15" s="45">
        <f t="shared" si="1"/>
        <v>17</v>
      </c>
      <c r="J15" s="46">
        <v>1</v>
      </c>
      <c r="K15" s="47">
        <v>10</v>
      </c>
      <c r="L15" s="48">
        <f t="shared" si="2"/>
        <v>16</v>
      </c>
      <c r="M15" s="49">
        <v>1</v>
      </c>
      <c r="N15" s="50">
        <v>7</v>
      </c>
      <c r="O15" s="51">
        <f t="shared" si="3"/>
        <v>19</v>
      </c>
      <c r="P15" s="52">
        <v>1</v>
      </c>
      <c r="Q15" s="53">
        <v>5</v>
      </c>
      <c r="R15" s="54">
        <f t="shared" si="4"/>
        <v>22</v>
      </c>
      <c r="S15" s="55">
        <v>1</v>
      </c>
      <c r="T15" s="56">
        <f t="shared" si="5"/>
        <v>5</v>
      </c>
      <c r="U15" s="57">
        <f t="shared" si="6"/>
        <v>22</v>
      </c>
      <c r="V15" s="58"/>
      <c r="W15" s="59" t="str">
        <f t="shared" si="7"/>
        <v xml:space="preserve"> </v>
      </c>
      <c r="X15" s="60">
        <f t="shared" si="8"/>
        <v>0</v>
      </c>
      <c r="Y15" s="61"/>
      <c r="Z15" s="62" t="str">
        <f t="shared" si="9"/>
        <v xml:space="preserve"> </v>
      </c>
      <c r="AA15" s="63">
        <f t="shared" si="10"/>
        <v>0</v>
      </c>
      <c r="AB15" s="228"/>
      <c r="AC15" s="229" t="str">
        <f t="shared" si="11"/>
        <v xml:space="preserve"> </v>
      </c>
      <c r="AD15" s="230">
        <f t="shared" si="12"/>
        <v>0</v>
      </c>
      <c r="AE15" s="39">
        <f t="shared" si="13"/>
        <v>96</v>
      </c>
      <c r="AF15" s="64">
        <f t="shared" si="14"/>
        <v>5</v>
      </c>
      <c r="AG15" s="39">
        <f t="shared" si="15"/>
        <v>96</v>
      </c>
      <c r="AH15" s="249"/>
      <c r="AI15" s="44">
        <v>5</v>
      </c>
      <c r="AJ15" s="44"/>
      <c r="AL15" s="47">
        <v>5</v>
      </c>
      <c r="AM15" s="47"/>
      <c r="AO15" s="65">
        <v>5</v>
      </c>
      <c r="AP15" s="65"/>
      <c r="AR15" s="53">
        <v>5</v>
      </c>
      <c r="AS15" s="53"/>
      <c r="AU15" s="56">
        <v>5</v>
      </c>
      <c r="AV15" s="56">
        <v>409</v>
      </c>
      <c r="AX15" s="59">
        <v>5</v>
      </c>
      <c r="AY15" s="59"/>
      <c r="BA15" s="66">
        <v>5</v>
      </c>
      <c r="BB15" s="66"/>
      <c r="BD15" s="229">
        <v>5</v>
      </c>
      <c r="BE15" s="229"/>
    </row>
    <row r="16" spans="1:59" x14ac:dyDescent="0.15">
      <c r="A16" s="38">
        <v>6</v>
      </c>
      <c r="B16" s="39">
        <f t="shared" si="0"/>
        <v>111</v>
      </c>
      <c r="C16" s="40">
        <v>403</v>
      </c>
      <c r="D16" s="237" t="s">
        <v>274</v>
      </c>
      <c r="E16" s="238" t="s">
        <v>100</v>
      </c>
      <c r="F16" s="42" t="s">
        <v>352</v>
      </c>
      <c r="G16" s="43">
        <v>1</v>
      </c>
      <c r="H16" s="44">
        <v>7</v>
      </c>
      <c r="I16" s="45">
        <f t="shared" si="1"/>
        <v>19</v>
      </c>
      <c r="J16" s="46">
        <v>1</v>
      </c>
      <c r="K16" s="47">
        <v>6</v>
      </c>
      <c r="L16" s="48">
        <f t="shared" si="2"/>
        <v>20</v>
      </c>
      <c r="M16" s="49">
        <v>1</v>
      </c>
      <c r="N16" s="50">
        <v>2</v>
      </c>
      <c r="O16" s="51">
        <f t="shared" si="3"/>
        <v>28</v>
      </c>
      <c r="P16" s="52">
        <v>1</v>
      </c>
      <c r="Q16" s="53">
        <v>4</v>
      </c>
      <c r="R16" s="54">
        <f t="shared" si="4"/>
        <v>24</v>
      </c>
      <c r="S16" s="55">
        <v>1</v>
      </c>
      <c r="T16" s="56">
        <f t="shared" si="5"/>
        <v>6</v>
      </c>
      <c r="U16" s="57">
        <f t="shared" si="6"/>
        <v>20</v>
      </c>
      <c r="V16" s="58" t="s">
        <v>1</v>
      </c>
      <c r="W16" s="59" t="str">
        <f t="shared" si="7"/>
        <v xml:space="preserve"> </v>
      </c>
      <c r="X16" s="60">
        <f t="shared" si="8"/>
        <v>0</v>
      </c>
      <c r="Y16" s="61"/>
      <c r="Z16" s="62" t="str">
        <f t="shared" si="9"/>
        <v xml:space="preserve"> </v>
      </c>
      <c r="AA16" s="63">
        <f t="shared" si="10"/>
        <v>0</v>
      </c>
      <c r="AB16" s="228" t="s">
        <v>1</v>
      </c>
      <c r="AC16" s="229" t="str">
        <f t="shared" si="11"/>
        <v xml:space="preserve"> </v>
      </c>
      <c r="AD16" s="230">
        <f t="shared" si="12"/>
        <v>0</v>
      </c>
      <c r="AE16" s="39">
        <f t="shared" si="13"/>
        <v>111</v>
      </c>
      <c r="AF16" s="64">
        <f t="shared" si="14"/>
        <v>6</v>
      </c>
      <c r="AG16" s="39">
        <f t="shared" si="15"/>
        <v>111</v>
      </c>
      <c r="AH16" s="3"/>
      <c r="AI16" s="44">
        <v>6</v>
      </c>
      <c r="AJ16" s="44"/>
      <c r="AL16" s="47">
        <v>6</v>
      </c>
      <c r="AM16" s="47"/>
      <c r="AO16" s="65">
        <v>6</v>
      </c>
      <c r="AP16" s="65"/>
      <c r="AR16" s="53">
        <v>6</v>
      </c>
      <c r="AS16" s="53"/>
      <c r="AU16" s="56">
        <v>6</v>
      </c>
      <c r="AV16" s="56">
        <v>403</v>
      </c>
      <c r="AX16" s="59">
        <v>6</v>
      </c>
      <c r="AY16" s="59"/>
      <c r="BA16" s="66">
        <v>6</v>
      </c>
      <c r="BB16" s="66"/>
      <c r="BD16" s="229">
        <v>6</v>
      </c>
      <c r="BE16" s="229"/>
      <c r="BG16" t="s">
        <v>1</v>
      </c>
    </row>
    <row r="17" spans="1:57" x14ac:dyDescent="0.15">
      <c r="A17" s="38">
        <v>7</v>
      </c>
      <c r="B17" s="39">
        <f t="shared" si="0"/>
        <v>77</v>
      </c>
      <c r="C17" s="40">
        <v>411</v>
      </c>
      <c r="D17" s="237" t="s">
        <v>284</v>
      </c>
      <c r="E17" s="238" t="s">
        <v>98</v>
      </c>
      <c r="F17" s="42" t="s">
        <v>352</v>
      </c>
      <c r="G17" s="43">
        <v>1</v>
      </c>
      <c r="H17" s="44">
        <v>12</v>
      </c>
      <c r="I17" s="45">
        <f t="shared" si="1"/>
        <v>14</v>
      </c>
      <c r="J17" s="46">
        <v>1</v>
      </c>
      <c r="K17" s="47">
        <v>14</v>
      </c>
      <c r="L17" s="48">
        <f t="shared" si="2"/>
        <v>12</v>
      </c>
      <c r="M17" s="49">
        <v>1</v>
      </c>
      <c r="N17" s="50">
        <v>11</v>
      </c>
      <c r="O17" s="51">
        <f t="shared" si="3"/>
        <v>15</v>
      </c>
      <c r="P17" s="52">
        <v>1</v>
      </c>
      <c r="Q17" s="53">
        <v>9</v>
      </c>
      <c r="R17" s="54">
        <f t="shared" si="4"/>
        <v>17</v>
      </c>
      <c r="S17" s="55">
        <v>1</v>
      </c>
      <c r="T17" s="56">
        <f t="shared" si="5"/>
        <v>7</v>
      </c>
      <c r="U17" s="57">
        <f t="shared" si="6"/>
        <v>19</v>
      </c>
      <c r="V17" s="58" t="s">
        <v>1</v>
      </c>
      <c r="W17" s="59" t="str">
        <f t="shared" si="7"/>
        <v xml:space="preserve"> </v>
      </c>
      <c r="X17" s="60">
        <f t="shared" si="8"/>
        <v>0</v>
      </c>
      <c r="Y17" s="61"/>
      <c r="Z17" s="62" t="str">
        <f t="shared" si="9"/>
        <v xml:space="preserve"> </v>
      </c>
      <c r="AA17" s="63">
        <f t="shared" si="10"/>
        <v>0</v>
      </c>
      <c r="AB17" s="228"/>
      <c r="AC17" s="229" t="str">
        <f t="shared" si="11"/>
        <v xml:space="preserve"> </v>
      </c>
      <c r="AD17" s="230">
        <f t="shared" si="12"/>
        <v>0</v>
      </c>
      <c r="AE17" s="39">
        <f t="shared" si="13"/>
        <v>77</v>
      </c>
      <c r="AF17" s="64">
        <f t="shared" si="14"/>
        <v>7</v>
      </c>
      <c r="AG17" s="39">
        <f t="shared" si="15"/>
        <v>77</v>
      </c>
      <c r="AI17" s="44">
        <v>7</v>
      </c>
      <c r="AJ17" s="44"/>
      <c r="AL17" s="47">
        <v>7</v>
      </c>
      <c r="AM17" s="47"/>
      <c r="AO17" s="65">
        <v>7</v>
      </c>
      <c r="AP17" s="65"/>
      <c r="AR17" s="53">
        <v>7</v>
      </c>
      <c r="AS17" s="53"/>
      <c r="AU17" s="56">
        <v>7</v>
      </c>
      <c r="AV17" s="56">
        <v>411</v>
      </c>
      <c r="AX17" s="59">
        <v>7</v>
      </c>
      <c r="AY17" s="59"/>
      <c r="BA17" s="66">
        <v>7</v>
      </c>
      <c r="BB17" s="66"/>
      <c r="BD17" s="229">
        <v>7</v>
      </c>
      <c r="BE17" s="229"/>
    </row>
    <row r="18" spans="1:57" x14ac:dyDescent="0.15">
      <c r="A18" s="38">
        <v>8</v>
      </c>
      <c r="B18" s="39">
        <f t="shared" si="0"/>
        <v>102</v>
      </c>
      <c r="C18" s="40">
        <v>406</v>
      </c>
      <c r="D18" s="237" t="s">
        <v>277</v>
      </c>
      <c r="E18" s="238" t="s">
        <v>98</v>
      </c>
      <c r="F18" s="42" t="s">
        <v>352</v>
      </c>
      <c r="G18" s="43">
        <v>1</v>
      </c>
      <c r="H18" s="44">
        <v>8</v>
      </c>
      <c r="I18" s="45">
        <f t="shared" si="1"/>
        <v>18</v>
      </c>
      <c r="J18" s="46">
        <v>1</v>
      </c>
      <c r="K18" s="47">
        <v>8</v>
      </c>
      <c r="L18" s="48">
        <f t="shared" si="2"/>
        <v>18</v>
      </c>
      <c r="M18" s="49">
        <v>1</v>
      </c>
      <c r="N18" s="50">
        <v>5</v>
      </c>
      <c r="O18" s="51">
        <f t="shared" si="3"/>
        <v>22</v>
      </c>
      <c r="P18" s="52">
        <v>1</v>
      </c>
      <c r="Q18" s="53">
        <v>3</v>
      </c>
      <c r="R18" s="54">
        <f t="shared" si="4"/>
        <v>26</v>
      </c>
      <c r="S18" s="55">
        <v>1</v>
      </c>
      <c r="T18" s="56">
        <f t="shared" si="5"/>
        <v>8</v>
      </c>
      <c r="U18" s="57">
        <f t="shared" si="6"/>
        <v>18</v>
      </c>
      <c r="V18" s="58"/>
      <c r="W18" s="59" t="str">
        <f t="shared" si="7"/>
        <v xml:space="preserve"> </v>
      </c>
      <c r="X18" s="60">
        <f t="shared" si="8"/>
        <v>0</v>
      </c>
      <c r="Y18" s="61"/>
      <c r="Z18" s="62" t="str">
        <f t="shared" si="9"/>
        <v xml:space="preserve"> </v>
      </c>
      <c r="AA18" s="63">
        <f t="shared" si="10"/>
        <v>0</v>
      </c>
      <c r="AB18" s="228"/>
      <c r="AC18" s="229" t="str">
        <f t="shared" si="11"/>
        <v xml:space="preserve"> </v>
      </c>
      <c r="AD18" s="230">
        <f t="shared" si="12"/>
        <v>0</v>
      </c>
      <c r="AE18" s="39">
        <f t="shared" si="13"/>
        <v>102</v>
      </c>
      <c r="AF18" s="64">
        <f t="shared" si="14"/>
        <v>8</v>
      </c>
      <c r="AG18" s="39">
        <f t="shared" si="15"/>
        <v>102</v>
      </c>
      <c r="AI18" s="44">
        <v>8</v>
      </c>
      <c r="AJ18" s="44"/>
      <c r="AL18" s="47">
        <v>8</v>
      </c>
      <c r="AM18" s="47"/>
      <c r="AO18" s="65">
        <v>8</v>
      </c>
      <c r="AP18" s="65"/>
      <c r="AR18" s="53">
        <v>8</v>
      </c>
      <c r="AS18" s="53"/>
      <c r="AU18" s="56">
        <v>8</v>
      </c>
      <c r="AV18" s="56">
        <v>406</v>
      </c>
      <c r="AX18" s="59">
        <v>8</v>
      </c>
      <c r="AY18" s="59"/>
      <c r="BA18" s="66">
        <v>8</v>
      </c>
      <c r="BB18" s="66"/>
      <c r="BD18" s="229">
        <v>8</v>
      </c>
      <c r="BE18" s="229"/>
    </row>
    <row r="19" spans="1:57" x14ac:dyDescent="0.15">
      <c r="A19" s="38">
        <v>9</v>
      </c>
      <c r="B19" s="39">
        <f t="shared" si="0"/>
        <v>82</v>
      </c>
      <c r="C19" s="40">
        <v>410</v>
      </c>
      <c r="D19" s="237" t="s">
        <v>282</v>
      </c>
      <c r="E19" s="238" t="s">
        <v>100</v>
      </c>
      <c r="F19" s="42" t="s">
        <v>352</v>
      </c>
      <c r="G19" s="43">
        <v>1</v>
      </c>
      <c r="H19" s="44">
        <v>11</v>
      </c>
      <c r="I19" s="45">
        <f t="shared" si="1"/>
        <v>15</v>
      </c>
      <c r="J19" s="46">
        <v>1</v>
      </c>
      <c r="K19" s="47">
        <v>12</v>
      </c>
      <c r="L19" s="48">
        <f t="shared" si="2"/>
        <v>14</v>
      </c>
      <c r="M19" s="49">
        <v>1</v>
      </c>
      <c r="N19" s="50">
        <v>10</v>
      </c>
      <c r="O19" s="51">
        <f t="shared" si="3"/>
        <v>16</v>
      </c>
      <c r="P19" s="52">
        <v>1</v>
      </c>
      <c r="Q19" s="53">
        <v>6</v>
      </c>
      <c r="R19" s="54">
        <f t="shared" si="4"/>
        <v>20</v>
      </c>
      <c r="S19" s="55">
        <v>1</v>
      </c>
      <c r="T19" s="56">
        <f t="shared" si="5"/>
        <v>9</v>
      </c>
      <c r="U19" s="57">
        <f t="shared" si="6"/>
        <v>17</v>
      </c>
      <c r="V19" s="58" t="s">
        <v>1</v>
      </c>
      <c r="W19" s="59" t="str">
        <f t="shared" si="7"/>
        <v xml:space="preserve"> </v>
      </c>
      <c r="X19" s="60">
        <f t="shared" si="8"/>
        <v>0</v>
      </c>
      <c r="Y19" s="61" t="s">
        <v>1</v>
      </c>
      <c r="Z19" s="62" t="str">
        <f t="shared" si="9"/>
        <v xml:space="preserve"> </v>
      </c>
      <c r="AA19" s="63">
        <f t="shared" si="10"/>
        <v>0</v>
      </c>
      <c r="AB19" s="228" t="s">
        <v>1</v>
      </c>
      <c r="AC19" s="229" t="str">
        <f t="shared" si="11"/>
        <v xml:space="preserve"> </v>
      </c>
      <c r="AD19" s="230">
        <f t="shared" si="12"/>
        <v>0</v>
      </c>
      <c r="AE19" s="39">
        <f t="shared" si="13"/>
        <v>82</v>
      </c>
      <c r="AF19" s="64">
        <f t="shared" si="14"/>
        <v>9</v>
      </c>
      <c r="AG19" s="39">
        <f t="shared" si="15"/>
        <v>82</v>
      </c>
      <c r="AI19" s="44">
        <v>9</v>
      </c>
      <c r="AJ19" s="44"/>
      <c r="AL19" s="47">
        <v>9</v>
      </c>
      <c r="AM19" s="47"/>
      <c r="AO19" s="65">
        <v>9</v>
      </c>
      <c r="AP19" s="65"/>
      <c r="AR19" s="53">
        <v>9</v>
      </c>
      <c r="AS19" s="53"/>
      <c r="AU19" s="56">
        <v>9</v>
      </c>
      <c r="AV19" s="56">
        <v>410</v>
      </c>
      <c r="AX19" s="59">
        <v>9</v>
      </c>
      <c r="AY19" s="59"/>
      <c r="BA19" s="66">
        <v>9</v>
      </c>
      <c r="BB19" s="66"/>
      <c r="BD19" s="229">
        <v>9</v>
      </c>
      <c r="BE19" s="229"/>
    </row>
    <row r="20" spans="1:57" ht="14" x14ac:dyDescent="0.15">
      <c r="A20" s="38">
        <v>10</v>
      </c>
      <c r="B20" s="39">
        <f t="shared" si="0"/>
        <v>56</v>
      </c>
      <c r="C20" s="40">
        <v>415</v>
      </c>
      <c r="D20" s="237" t="s">
        <v>293</v>
      </c>
      <c r="E20" s="238" t="s">
        <v>65</v>
      </c>
      <c r="F20" s="42" t="s">
        <v>352</v>
      </c>
      <c r="G20" s="43">
        <v>1</v>
      </c>
      <c r="H20" s="44">
        <v>14</v>
      </c>
      <c r="I20" s="45">
        <f t="shared" si="1"/>
        <v>12</v>
      </c>
      <c r="J20" s="46">
        <v>0</v>
      </c>
      <c r="K20" s="47" t="s">
        <v>1</v>
      </c>
      <c r="L20" s="48">
        <f t="shared" si="2"/>
        <v>0</v>
      </c>
      <c r="M20" s="49">
        <v>1</v>
      </c>
      <c r="N20" s="50">
        <v>16</v>
      </c>
      <c r="O20" s="51">
        <f t="shared" si="3"/>
        <v>10</v>
      </c>
      <c r="P20" s="52">
        <v>1</v>
      </c>
      <c r="Q20" s="53">
        <v>8</v>
      </c>
      <c r="R20" s="54">
        <f t="shared" si="4"/>
        <v>18</v>
      </c>
      <c r="S20" s="55">
        <v>1</v>
      </c>
      <c r="T20" s="56">
        <f t="shared" si="5"/>
        <v>10</v>
      </c>
      <c r="U20" s="57">
        <f t="shared" si="6"/>
        <v>16</v>
      </c>
      <c r="V20" s="58"/>
      <c r="W20" s="59" t="str">
        <f t="shared" si="7"/>
        <v xml:space="preserve"> </v>
      </c>
      <c r="X20" s="60">
        <f t="shared" si="8"/>
        <v>0</v>
      </c>
      <c r="Y20" s="61"/>
      <c r="Z20" s="62" t="str">
        <f t="shared" si="9"/>
        <v xml:space="preserve"> </v>
      </c>
      <c r="AA20" s="63">
        <f t="shared" si="10"/>
        <v>0</v>
      </c>
      <c r="AB20" s="228"/>
      <c r="AC20" s="229" t="str">
        <f t="shared" si="11"/>
        <v xml:space="preserve"> </v>
      </c>
      <c r="AD20" s="230">
        <f t="shared" si="12"/>
        <v>0</v>
      </c>
      <c r="AE20" s="39">
        <f t="shared" si="13"/>
        <v>56</v>
      </c>
      <c r="AF20" s="64">
        <f t="shared" si="14"/>
        <v>10</v>
      </c>
      <c r="AG20" s="39">
        <f t="shared" si="15"/>
        <v>56</v>
      </c>
      <c r="AH20" s="248"/>
      <c r="AI20" s="44">
        <v>10</v>
      </c>
      <c r="AJ20" s="44"/>
      <c r="AL20" s="47">
        <v>10</v>
      </c>
      <c r="AM20" s="47"/>
      <c r="AO20" s="65">
        <v>10</v>
      </c>
      <c r="AP20" s="65"/>
      <c r="AR20" s="53">
        <v>10</v>
      </c>
      <c r="AS20" s="53"/>
      <c r="AU20" s="56">
        <v>10</v>
      </c>
      <c r="AV20" s="56">
        <v>415</v>
      </c>
      <c r="AX20" s="59">
        <v>10</v>
      </c>
      <c r="AY20" s="59"/>
      <c r="BA20" s="66">
        <v>10</v>
      </c>
      <c r="BB20" s="66"/>
      <c r="BD20" s="229">
        <v>10</v>
      </c>
      <c r="BE20" s="229"/>
    </row>
    <row r="21" spans="1:57" ht="14" x14ac:dyDescent="0.15">
      <c r="A21" s="38">
        <v>11</v>
      </c>
      <c r="B21" s="39">
        <f t="shared" si="0"/>
        <v>51</v>
      </c>
      <c r="C21" s="40">
        <v>419</v>
      </c>
      <c r="D21" s="237" t="s">
        <v>292</v>
      </c>
      <c r="E21" s="238" t="s">
        <v>65</v>
      </c>
      <c r="F21" s="42" t="s">
        <v>352</v>
      </c>
      <c r="G21" s="43">
        <v>1</v>
      </c>
      <c r="H21" s="44">
        <v>19</v>
      </c>
      <c r="I21" s="45">
        <f t="shared" si="1"/>
        <v>7</v>
      </c>
      <c r="J21" s="46">
        <v>1</v>
      </c>
      <c r="K21" s="47">
        <v>21</v>
      </c>
      <c r="L21" s="48">
        <f t="shared" si="2"/>
        <v>5</v>
      </c>
      <c r="M21" s="49">
        <v>1</v>
      </c>
      <c r="N21" s="50">
        <v>15</v>
      </c>
      <c r="O21" s="51">
        <f t="shared" si="3"/>
        <v>11</v>
      </c>
      <c r="P21" s="52">
        <v>1</v>
      </c>
      <c r="Q21" s="53">
        <v>13</v>
      </c>
      <c r="R21" s="54">
        <f t="shared" si="4"/>
        <v>13</v>
      </c>
      <c r="S21" s="55">
        <v>1</v>
      </c>
      <c r="T21" s="56">
        <f t="shared" si="5"/>
        <v>11</v>
      </c>
      <c r="U21" s="57">
        <f t="shared" si="6"/>
        <v>15</v>
      </c>
      <c r="V21" s="58"/>
      <c r="W21" s="59" t="str">
        <f t="shared" si="7"/>
        <v xml:space="preserve"> </v>
      </c>
      <c r="X21" s="60">
        <f t="shared" si="8"/>
        <v>0</v>
      </c>
      <c r="Y21" s="61"/>
      <c r="Z21" s="62" t="str">
        <f t="shared" si="9"/>
        <v xml:space="preserve"> </v>
      </c>
      <c r="AA21" s="63">
        <f t="shared" si="10"/>
        <v>0</v>
      </c>
      <c r="AB21" s="228"/>
      <c r="AC21" s="229" t="str">
        <f t="shared" si="11"/>
        <v xml:space="preserve"> </v>
      </c>
      <c r="AD21" s="230">
        <f t="shared" si="12"/>
        <v>0</v>
      </c>
      <c r="AE21" s="39">
        <f t="shared" si="13"/>
        <v>51</v>
      </c>
      <c r="AF21" s="64">
        <f t="shared" si="14"/>
        <v>11</v>
      </c>
      <c r="AG21" s="39">
        <f t="shared" si="15"/>
        <v>51</v>
      </c>
      <c r="AH21" s="248"/>
      <c r="AI21" s="44">
        <v>11</v>
      </c>
      <c r="AJ21" s="44"/>
      <c r="AL21" s="47">
        <v>11</v>
      </c>
      <c r="AM21" s="47"/>
      <c r="AO21" s="65">
        <v>11</v>
      </c>
      <c r="AP21" s="65"/>
      <c r="AR21" s="53">
        <v>11</v>
      </c>
      <c r="AS21" s="53"/>
      <c r="AU21" s="56">
        <v>11</v>
      </c>
      <c r="AV21" s="56">
        <v>419</v>
      </c>
      <c r="AX21" s="59">
        <v>11</v>
      </c>
      <c r="AY21" s="59"/>
      <c r="BA21" s="66">
        <v>11</v>
      </c>
      <c r="BB21" s="66"/>
      <c r="BD21" s="229">
        <v>11</v>
      </c>
      <c r="BE21" s="229"/>
    </row>
    <row r="22" spans="1:57" ht="14" x14ac:dyDescent="0.15">
      <c r="A22" s="38">
        <v>12</v>
      </c>
      <c r="B22" s="39">
        <f t="shared" si="0"/>
        <v>25</v>
      </c>
      <c r="C22" s="40">
        <v>427</v>
      </c>
      <c r="D22" s="41" t="s">
        <v>294</v>
      </c>
      <c r="E22" s="42" t="s">
        <v>98</v>
      </c>
      <c r="F22" s="42" t="s">
        <v>352</v>
      </c>
      <c r="G22" s="43">
        <v>0</v>
      </c>
      <c r="H22" s="44" t="s">
        <v>1</v>
      </c>
      <c r="I22" s="45">
        <f t="shared" si="1"/>
        <v>0</v>
      </c>
      <c r="J22" s="46">
        <v>1</v>
      </c>
      <c r="K22" s="47">
        <v>15</v>
      </c>
      <c r="L22" s="48">
        <f t="shared" si="2"/>
        <v>11</v>
      </c>
      <c r="M22" s="49">
        <v>0</v>
      </c>
      <c r="N22" s="50" t="str">
        <f>IF(SUMIF(AP$11:AP$63,$C22,AO$11:AO$63)=0," ",SUMIF(AP$11:AP$63,$C22,AO$11:AO$63))</f>
        <v xml:space="preserve"> </v>
      </c>
      <c r="O22" s="51">
        <f t="shared" si="3"/>
        <v>0</v>
      </c>
      <c r="P22" s="52">
        <v>0</v>
      </c>
      <c r="Q22" s="53" t="s">
        <v>1</v>
      </c>
      <c r="R22" s="54">
        <f t="shared" si="4"/>
        <v>0</v>
      </c>
      <c r="S22" s="55">
        <v>1</v>
      </c>
      <c r="T22" s="56">
        <f t="shared" si="5"/>
        <v>12</v>
      </c>
      <c r="U22" s="57">
        <f t="shared" si="6"/>
        <v>14</v>
      </c>
      <c r="V22" s="58"/>
      <c r="W22" s="59" t="str">
        <f t="shared" si="7"/>
        <v xml:space="preserve"> </v>
      </c>
      <c r="X22" s="60">
        <f t="shared" si="8"/>
        <v>0</v>
      </c>
      <c r="Y22" s="61"/>
      <c r="Z22" s="62" t="str">
        <f t="shared" si="9"/>
        <v xml:space="preserve"> </v>
      </c>
      <c r="AA22" s="63">
        <f t="shared" si="10"/>
        <v>0</v>
      </c>
      <c r="AB22" s="228"/>
      <c r="AC22" s="229" t="str">
        <f t="shared" si="11"/>
        <v xml:space="preserve"> </v>
      </c>
      <c r="AD22" s="230">
        <f t="shared" si="12"/>
        <v>0</v>
      </c>
      <c r="AE22" s="39">
        <f t="shared" si="13"/>
        <v>25</v>
      </c>
      <c r="AF22" s="64">
        <f t="shared" si="14"/>
        <v>12</v>
      </c>
      <c r="AG22" s="39">
        <f t="shared" si="15"/>
        <v>25</v>
      </c>
      <c r="AH22" s="248"/>
      <c r="AI22" s="44">
        <v>12</v>
      </c>
      <c r="AJ22" s="44"/>
      <c r="AL22" s="47">
        <v>12</v>
      </c>
      <c r="AM22" s="47"/>
      <c r="AO22" s="65">
        <v>12</v>
      </c>
      <c r="AP22" s="65"/>
      <c r="AR22" s="53">
        <v>12</v>
      </c>
      <c r="AS22" s="53"/>
      <c r="AU22" s="56">
        <v>12</v>
      </c>
      <c r="AV22" s="56">
        <v>427</v>
      </c>
      <c r="AX22" s="59">
        <v>12</v>
      </c>
      <c r="AY22" s="59"/>
      <c r="BA22" s="66">
        <v>12</v>
      </c>
      <c r="BB22" s="66"/>
      <c r="BD22" s="229">
        <v>12</v>
      </c>
      <c r="BE22" s="229"/>
    </row>
    <row r="23" spans="1:57" ht="14" x14ac:dyDescent="0.15">
      <c r="A23" s="38">
        <v>13</v>
      </c>
      <c r="B23" s="39">
        <f t="shared" si="0"/>
        <v>58</v>
      </c>
      <c r="C23" s="40">
        <v>413</v>
      </c>
      <c r="D23" s="237" t="s">
        <v>283</v>
      </c>
      <c r="E23" s="238" t="s">
        <v>145</v>
      </c>
      <c r="F23" s="42" t="s">
        <v>354</v>
      </c>
      <c r="G23" s="43">
        <v>1</v>
      </c>
      <c r="H23" s="44">
        <v>13</v>
      </c>
      <c r="I23" s="45">
        <f t="shared" si="1"/>
        <v>13</v>
      </c>
      <c r="J23" s="46">
        <v>1</v>
      </c>
      <c r="K23" s="47">
        <v>11</v>
      </c>
      <c r="L23" s="48">
        <f t="shared" si="2"/>
        <v>15</v>
      </c>
      <c r="M23" s="49">
        <v>1</v>
      </c>
      <c r="N23" s="50">
        <v>9</v>
      </c>
      <c r="O23" s="51">
        <f t="shared" si="3"/>
        <v>17</v>
      </c>
      <c r="P23" s="52">
        <v>0</v>
      </c>
      <c r="Q23" s="53" t="s">
        <v>1</v>
      </c>
      <c r="R23" s="54">
        <f t="shared" si="4"/>
        <v>0</v>
      </c>
      <c r="S23" s="55">
        <v>1</v>
      </c>
      <c r="T23" s="56">
        <f t="shared" si="5"/>
        <v>13</v>
      </c>
      <c r="U23" s="57">
        <f t="shared" si="6"/>
        <v>13</v>
      </c>
      <c r="V23" s="58"/>
      <c r="W23" s="59" t="str">
        <f t="shared" si="7"/>
        <v xml:space="preserve"> </v>
      </c>
      <c r="X23" s="60">
        <f t="shared" si="8"/>
        <v>0</v>
      </c>
      <c r="Y23" s="61"/>
      <c r="Z23" s="62" t="str">
        <f t="shared" si="9"/>
        <v xml:space="preserve"> </v>
      </c>
      <c r="AA23" s="63">
        <f t="shared" si="10"/>
        <v>0</v>
      </c>
      <c r="AB23" s="228"/>
      <c r="AC23" s="229" t="str">
        <f t="shared" si="11"/>
        <v xml:space="preserve"> </v>
      </c>
      <c r="AD23" s="230">
        <f t="shared" si="12"/>
        <v>0</v>
      </c>
      <c r="AE23" s="39">
        <f t="shared" si="13"/>
        <v>58</v>
      </c>
      <c r="AF23" s="64">
        <f t="shared" si="14"/>
        <v>13</v>
      </c>
      <c r="AG23" s="39">
        <f t="shared" si="15"/>
        <v>58</v>
      </c>
      <c r="AH23" s="248"/>
      <c r="AI23" s="44">
        <v>13</v>
      </c>
      <c r="AJ23" s="44"/>
      <c r="AL23" s="47">
        <v>13</v>
      </c>
      <c r="AM23" s="47"/>
      <c r="AO23" s="65">
        <v>13</v>
      </c>
      <c r="AP23" s="65"/>
      <c r="AR23" s="53">
        <v>13</v>
      </c>
      <c r="AS23" s="53"/>
      <c r="AU23" s="56">
        <v>13</v>
      </c>
      <c r="AV23" s="56">
        <v>413</v>
      </c>
      <c r="AX23" s="59">
        <v>13</v>
      </c>
      <c r="AY23" s="59"/>
      <c r="BA23" s="66">
        <v>13</v>
      </c>
      <c r="BB23" s="66"/>
      <c r="BD23" s="229">
        <v>13</v>
      </c>
      <c r="BE23" s="229"/>
    </row>
    <row r="24" spans="1:57" ht="14" x14ac:dyDescent="0.15">
      <c r="A24" s="38">
        <v>14</v>
      </c>
      <c r="B24" s="39">
        <f t="shared" si="0"/>
        <v>30</v>
      </c>
      <c r="C24" s="40">
        <v>422</v>
      </c>
      <c r="D24" s="237" t="s">
        <v>306</v>
      </c>
      <c r="E24" s="238" t="s">
        <v>65</v>
      </c>
      <c r="F24" s="42" t="s">
        <v>352</v>
      </c>
      <c r="G24" s="43">
        <v>0</v>
      </c>
      <c r="H24" s="44" t="s">
        <v>1</v>
      </c>
      <c r="I24" s="45">
        <f t="shared" si="1"/>
        <v>0</v>
      </c>
      <c r="J24" s="46">
        <v>1</v>
      </c>
      <c r="K24" s="47">
        <v>27</v>
      </c>
      <c r="L24" s="48">
        <f t="shared" si="2"/>
        <v>2</v>
      </c>
      <c r="M24" s="49">
        <v>1</v>
      </c>
      <c r="N24" s="50">
        <v>20</v>
      </c>
      <c r="O24" s="51">
        <f t="shared" si="3"/>
        <v>6</v>
      </c>
      <c r="P24" s="52">
        <v>1</v>
      </c>
      <c r="Q24" s="53">
        <v>16</v>
      </c>
      <c r="R24" s="54">
        <f t="shared" si="4"/>
        <v>10</v>
      </c>
      <c r="S24" s="55">
        <v>1</v>
      </c>
      <c r="T24" s="56">
        <f t="shared" si="5"/>
        <v>14</v>
      </c>
      <c r="U24" s="57">
        <f t="shared" si="6"/>
        <v>12</v>
      </c>
      <c r="V24" s="58"/>
      <c r="W24" s="59" t="str">
        <f t="shared" si="7"/>
        <v xml:space="preserve"> </v>
      </c>
      <c r="X24" s="60">
        <f t="shared" si="8"/>
        <v>0</v>
      </c>
      <c r="Y24" s="61"/>
      <c r="Z24" s="62" t="str">
        <f t="shared" si="9"/>
        <v xml:space="preserve"> </v>
      </c>
      <c r="AA24" s="63">
        <f t="shared" si="10"/>
        <v>0</v>
      </c>
      <c r="AB24" s="228"/>
      <c r="AC24" s="229" t="str">
        <f t="shared" si="11"/>
        <v xml:space="preserve"> </v>
      </c>
      <c r="AD24" s="230">
        <f t="shared" si="12"/>
        <v>0</v>
      </c>
      <c r="AE24" s="39">
        <f t="shared" si="13"/>
        <v>30</v>
      </c>
      <c r="AF24" s="64">
        <f t="shared" si="14"/>
        <v>14</v>
      </c>
      <c r="AG24" s="39">
        <f t="shared" si="15"/>
        <v>30</v>
      </c>
      <c r="AH24" s="248"/>
      <c r="AI24" s="44">
        <v>14</v>
      </c>
      <c r="AJ24" s="44"/>
      <c r="AL24" s="47">
        <v>14</v>
      </c>
      <c r="AM24" s="47"/>
      <c r="AO24" s="65">
        <v>14</v>
      </c>
      <c r="AP24" s="65"/>
      <c r="AR24" s="53">
        <v>14</v>
      </c>
      <c r="AS24" s="53"/>
      <c r="AU24" s="56">
        <v>14</v>
      </c>
      <c r="AV24" s="56">
        <v>422</v>
      </c>
      <c r="AX24" s="59">
        <v>14</v>
      </c>
      <c r="AY24" s="59"/>
      <c r="BA24" s="66">
        <v>14</v>
      </c>
      <c r="BB24" s="66"/>
      <c r="BD24" s="229">
        <v>14</v>
      </c>
      <c r="BE24" s="229"/>
    </row>
    <row r="25" spans="1:57" ht="14" x14ac:dyDescent="0.15">
      <c r="A25" s="38">
        <v>15</v>
      </c>
      <c r="B25" s="39">
        <f t="shared" si="0"/>
        <v>51</v>
      </c>
      <c r="C25" s="40">
        <v>414</v>
      </c>
      <c r="D25" s="237" t="s">
        <v>291</v>
      </c>
      <c r="E25" s="238" t="s">
        <v>116</v>
      </c>
      <c r="F25" s="42" t="s">
        <v>352</v>
      </c>
      <c r="G25" s="43">
        <v>1</v>
      </c>
      <c r="H25" s="44">
        <v>26</v>
      </c>
      <c r="I25" s="45">
        <f t="shared" si="1"/>
        <v>2</v>
      </c>
      <c r="J25" s="46">
        <v>1</v>
      </c>
      <c r="K25" s="47">
        <v>16</v>
      </c>
      <c r="L25" s="48">
        <f t="shared" si="2"/>
        <v>10</v>
      </c>
      <c r="M25" s="49">
        <v>1</v>
      </c>
      <c r="N25" s="50">
        <v>13</v>
      </c>
      <c r="O25" s="51">
        <f t="shared" si="3"/>
        <v>13</v>
      </c>
      <c r="P25" s="52">
        <v>1</v>
      </c>
      <c r="Q25" s="53">
        <v>11</v>
      </c>
      <c r="R25" s="54">
        <f t="shared" si="4"/>
        <v>15</v>
      </c>
      <c r="S25" s="55">
        <v>1</v>
      </c>
      <c r="T25" s="56">
        <f t="shared" si="5"/>
        <v>15</v>
      </c>
      <c r="U25" s="57">
        <f t="shared" si="6"/>
        <v>11</v>
      </c>
      <c r="V25" s="58"/>
      <c r="W25" s="59" t="str">
        <f t="shared" si="7"/>
        <v xml:space="preserve"> </v>
      </c>
      <c r="X25" s="60">
        <f t="shared" si="8"/>
        <v>0</v>
      </c>
      <c r="Y25" s="61"/>
      <c r="Z25" s="62" t="str">
        <f t="shared" si="9"/>
        <v xml:space="preserve"> </v>
      </c>
      <c r="AA25" s="63">
        <f t="shared" si="10"/>
        <v>0</v>
      </c>
      <c r="AB25" s="228"/>
      <c r="AC25" s="229" t="str">
        <f t="shared" si="11"/>
        <v xml:space="preserve"> </v>
      </c>
      <c r="AD25" s="230">
        <f t="shared" si="12"/>
        <v>0</v>
      </c>
      <c r="AE25" s="39">
        <f t="shared" si="13"/>
        <v>51</v>
      </c>
      <c r="AF25" s="64">
        <f t="shared" si="14"/>
        <v>15</v>
      </c>
      <c r="AG25" s="39">
        <f t="shared" si="15"/>
        <v>51</v>
      </c>
      <c r="AH25" s="248"/>
      <c r="AI25" s="44">
        <v>15</v>
      </c>
      <c r="AJ25" s="44"/>
      <c r="AL25" s="47">
        <v>15</v>
      </c>
      <c r="AM25" s="47"/>
      <c r="AO25" s="65">
        <v>15</v>
      </c>
      <c r="AP25" s="65"/>
      <c r="AR25" s="53">
        <v>15</v>
      </c>
      <c r="AS25" s="53"/>
      <c r="AU25" s="56">
        <v>15</v>
      </c>
      <c r="AV25" s="56">
        <v>414</v>
      </c>
      <c r="AX25" s="59">
        <v>15</v>
      </c>
      <c r="AY25" s="59"/>
      <c r="BA25" s="66">
        <v>15</v>
      </c>
      <c r="BB25" s="66"/>
      <c r="BD25" s="229">
        <v>15</v>
      </c>
      <c r="BE25" s="229"/>
    </row>
    <row r="26" spans="1:57" ht="14" x14ac:dyDescent="0.15">
      <c r="A26" s="38">
        <v>16</v>
      </c>
      <c r="B26" s="39">
        <f t="shared" si="0"/>
        <v>24</v>
      </c>
      <c r="C26" s="40">
        <v>426</v>
      </c>
      <c r="D26" s="237" t="s">
        <v>299</v>
      </c>
      <c r="E26" s="238" t="s">
        <v>65</v>
      </c>
      <c r="F26" s="42" t="s">
        <v>352</v>
      </c>
      <c r="G26" s="43">
        <v>1</v>
      </c>
      <c r="H26" s="44">
        <v>22</v>
      </c>
      <c r="I26" s="45">
        <f t="shared" si="1"/>
        <v>4</v>
      </c>
      <c r="J26" s="46">
        <v>1</v>
      </c>
      <c r="K26" s="47">
        <v>25</v>
      </c>
      <c r="L26" s="48">
        <f t="shared" si="2"/>
        <v>2</v>
      </c>
      <c r="M26" s="49">
        <v>1</v>
      </c>
      <c r="N26" s="50">
        <v>18</v>
      </c>
      <c r="O26" s="51">
        <f t="shared" si="3"/>
        <v>8</v>
      </c>
      <c r="P26" s="52">
        <v>0</v>
      </c>
      <c r="Q26" s="53" t="s">
        <v>1</v>
      </c>
      <c r="R26" s="54">
        <f t="shared" si="4"/>
        <v>0</v>
      </c>
      <c r="S26" s="55">
        <v>1</v>
      </c>
      <c r="T26" s="56">
        <f t="shared" si="5"/>
        <v>16</v>
      </c>
      <c r="U26" s="57">
        <f t="shared" si="6"/>
        <v>10</v>
      </c>
      <c r="V26" s="58"/>
      <c r="W26" s="59" t="str">
        <f t="shared" si="7"/>
        <v xml:space="preserve"> </v>
      </c>
      <c r="X26" s="60">
        <f t="shared" si="8"/>
        <v>0</v>
      </c>
      <c r="Y26" s="61"/>
      <c r="Z26" s="62" t="str">
        <f t="shared" si="9"/>
        <v xml:space="preserve"> </v>
      </c>
      <c r="AA26" s="63">
        <f t="shared" si="10"/>
        <v>0</v>
      </c>
      <c r="AB26" s="228"/>
      <c r="AC26" s="229" t="str">
        <f t="shared" si="11"/>
        <v xml:space="preserve"> </v>
      </c>
      <c r="AD26" s="230">
        <f t="shared" si="12"/>
        <v>0</v>
      </c>
      <c r="AE26" s="39">
        <f t="shared" si="13"/>
        <v>24</v>
      </c>
      <c r="AF26" s="64">
        <f t="shared" si="14"/>
        <v>16</v>
      </c>
      <c r="AG26" s="39">
        <f t="shared" si="15"/>
        <v>24</v>
      </c>
      <c r="AH26" s="248"/>
      <c r="AI26" s="44">
        <v>16</v>
      </c>
      <c r="AJ26" s="44"/>
      <c r="AL26" s="47">
        <v>16</v>
      </c>
      <c r="AM26" s="47"/>
      <c r="AO26" s="65">
        <v>16</v>
      </c>
      <c r="AP26" s="65"/>
      <c r="AR26" s="53">
        <v>16</v>
      </c>
      <c r="AS26" s="53"/>
      <c r="AU26" s="56">
        <v>16</v>
      </c>
      <c r="AV26" s="56">
        <v>426</v>
      </c>
      <c r="AX26" s="59">
        <v>16</v>
      </c>
      <c r="AY26" s="59"/>
      <c r="BA26" s="66">
        <v>16</v>
      </c>
      <c r="BB26" s="66"/>
      <c r="BD26" s="229">
        <v>16</v>
      </c>
      <c r="BE26" s="229"/>
    </row>
    <row r="27" spans="1:57" ht="14" x14ac:dyDescent="0.15">
      <c r="A27" s="38">
        <v>17</v>
      </c>
      <c r="B27" s="39">
        <f t="shared" si="0"/>
        <v>40</v>
      </c>
      <c r="C27" s="40">
        <v>420</v>
      </c>
      <c r="D27" s="237" t="s">
        <v>295</v>
      </c>
      <c r="E27" s="238" t="s">
        <v>100</v>
      </c>
      <c r="F27" s="42" t="s">
        <v>352</v>
      </c>
      <c r="G27" s="43">
        <v>1</v>
      </c>
      <c r="H27" s="44">
        <v>18</v>
      </c>
      <c r="I27" s="45">
        <f t="shared" si="1"/>
        <v>8</v>
      </c>
      <c r="J27" s="46">
        <v>1</v>
      </c>
      <c r="K27" s="47">
        <v>24</v>
      </c>
      <c r="L27" s="48">
        <f t="shared" si="2"/>
        <v>2</v>
      </c>
      <c r="M27" s="49">
        <v>1</v>
      </c>
      <c r="N27" s="50">
        <v>17</v>
      </c>
      <c r="O27" s="51">
        <f t="shared" si="3"/>
        <v>9</v>
      </c>
      <c r="P27" s="52">
        <v>1</v>
      </c>
      <c r="Q27" s="53">
        <v>14</v>
      </c>
      <c r="R27" s="54">
        <f t="shared" si="4"/>
        <v>12</v>
      </c>
      <c r="S27" s="55">
        <v>1</v>
      </c>
      <c r="T27" s="56">
        <f t="shared" si="5"/>
        <v>17</v>
      </c>
      <c r="U27" s="57">
        <f t="shared" si="6"/>
        <v>9</v>
      </c>
      <c r="V27" s="58"/>
      <c r="W27" s="59" t="str">
        <f t="shared" si="7"/>
        <v xml:space="preserve"> </v>
      </c>
      <c r="X27" s="60">
        <f t="shared" si="8"/>
        <v>0</v>
      </c>
      <c r="Y27" s="61"/>
      <c r="Z27" s="62" t="str">
        <f t="shared" si="9"/>
        <v xml:space="preserve"> </v>
      </c>
      <c r="AA27" s="63">
        <f t="shared" si="10"/>
        <v>0</v>
      </c>
      <c r="AB27" s="228"/>
      <c r="AC27" s="229" t="str">
        <f t="shared" si="11"/>
        <v xml:space="preserve"> </v>
      </c>
      <c r="AD27" s="230">
        <f t="shared" si="12"/>
        <v>0</v>
      </c>
      <c r="AE27" s="39">
        <f t="shared" si="13"/>
        <v>40</v>
      </c>
      <c r="AF27" s="64">
        <f t="shared" si="14"/>
        <v>17</v>
      </c>
      <c r="AG27" s="39">
        <f t="shared" si="15"/>
        <v>40</v>
      </c>
      <c r="AH27" s="248"/>
      <c r="AI27" s="44">
        <v>17</v>
      </c>
      <c r="AJ27" s="44"/>
      <c r="AL27" s="47">
        <v>17</v>
      </c>
      <c r="AM27" s="47"/>
      <c r="AO27" s="65">
        <v>17</v>
      </c>
      <c r="AP27" s="65"/>
      <c r="AR27" s="53">
        <v>17</v>
      </c>
      <c r="AS27" s="53"/>
      <c r="AU27" s="56">
        <v>17</v>
      </c>
      <c r="AV27" s="56">
        <v>420</v>
      </c>
      <c r="AX27" s="59">
        <v>17</v>
      </c>
      <c r="AY27" s="59"/>
      <c r="BA27" s="66">
        <v>17</v>
      </c>
      <c r="BB27" s="66"/>
      <c r="BD27" s="229">
        <v>17</v>
      </c>
      <c r="BE27" s="229"/>
    </row>
    <row r="28" spans="1:57" ht="14" x14ac:dyDescent="0.15">
      <c r="A28" s="38">
        <v>18</v>
      </c>
      <c r="B28" s="39">
        <f t="shared" si="0"/>
        <v>29</v>
      </c>
      <c r="C28" s="40">
        <v>421</v>
      </c>
      <c r="D28" s="237" t="s">
        <v>288</v>
      </c>
      <c r="E28" s="238" t="s">
        <v>100</v>
      </c>
      <c r="F28" s="42" t="s">
        <v>352</v>
      </c>
      <c r="G28" s="43">
        <v>1</v>
      </c>
      <c r="H28" s="44">
        <v>16</v>
      </c>
      <c r="I28" s="45">
        <f t="shared" si="1"/>
        <v>10</v>
      </c>
      <c r="J28" s="46">
        <v>1</v>
      </c>
      <c r="K28" s="47">
        <v>22</v>
      </c>
      <c r="L28" s="48">
        <f t="shared" si="2"/>
        <v>4</v>
      </c>
      <c r="M28" s="49">
        <v>1</v>
      </c>
      <c r="N28" s="50">
        <v>19</v>
      </c>
      <c r="O28" s="51">
        <f t="shared" si="3"/>
        <v>7</v>
      </c>
      <c r="P28" s="52">
        <v>0</v>
      </c>
      <c r="Q28" s="53" t="s">
        <v>1</v>
      </c>
      <c r="R28" s="54">
        <f t="shared" si="4"/>
        <v>0</v>
      </c>
      <c r="S28" s="55">
        <v>1</v>
      </c>
      <c r="T28" s="56">
        <f t="shared" si="5"/>
        <v>18</v>
      </c>
      <c r="U28" s="57">
        <f t="shared" si="6"/>
        <v>8</v>
      </c>
      <c r="V28" s="58"/>
      <c r="W28" s="59" t="str">
        <f t="shared" si="7"/>
        <v xml:space="preserve"> </v>
      </c>
      <c r="X28" s="60">
        <f t="shared" si="8"/>
        <v>0</v>
      </c>
      <c r="Y28" s="61"/>
      <c r="Z28" s="62" t="str">
        <f t="shared" si="9"/>
        <v xml:space="preserve"> </v>
      </c>
      <c r="AA28" s="63">
        <f t="shared" si="10"/>
        <v>0</v>
      </c>
      <c r="AB28" s="228"/>
      <c r="AC28" s="229" t="str">
        <f t="shared" si="11"/>
        <v xml:space="preserve"> </v>
      </c>
      <c r="AD28" s="230">
        <f t="shared" si="12"/>
        <v>0</v>
      </c>
      <c r="AE28" s="39">
        <f t="shared" si="13"/>
        <v>29</v>
      </c>
      <c r="AF28" s="64">
        <f t="shared" si="14"/>
        <v>18</v>
      </c>
      <c r="AG28" s="39">
        <f t="shared" si="15"/>
        <v>29</v>
      </c>
      <c r="AH28" s="248"/>
      <c r="AI28" s="44">
        <v>18</v>
      </c>
      <c r="AJ28" s="44"/>
      <c r="AL28" s="47">
        <v>18</v>
      </c>
      <c r="AM28" s="47"/>
      <c r="AO28" s="65">
        <v>18</v>
      </c>
      <c r="AP28" s="65"/>
      <c r="AR28" s="53">
        <v>18</v>
      </c>
      <c r="AS28" s="53"/>
      <c r="AU28" s="56">
        <v>18</v>
      </c>
      <c r="AV28" s="56">
        <v>421</v>
      </c>
      <c r="AX28" s="59">
        <v>18</v>
      </c>
      <c r="AY28" s="59"/>
      <c r="BA28" s="66">
        <v>18</v>
      </c>
      <c r="BB28" s="66"/>
      <c r="BD28" s="229">
        <v>18</v>
      </c>
      <c r="BE28" s="229"/>
    </row>
    <row r="29" spans="1:57" x14ac:dyDescent="0.15">
      <c r="A29" s="38">
        <v>19</v>
      </c>
      <c r="B29" s="39">
        <f t="shared" si="0"/>
        <v>9</v>
      </c>
      <c r="C29" s="40">
        <v>430</v>
      </c>
      <c r="D29" s="41" t="s">
        <v>307</v>
      </c>
      <c r="E29" s="42" t="s">
        <v>98</v>
      </c>
      <c r="F29" s="42" t="s">
        <v>352</v>
      </c>
      <c r="G29" s="43">
        <v>1</v>
      </c>
      <c r="H29" s="44" t="s">
        <v>1</v>
      </c>
      <c r="I29" s="45">
        <f t="shared" si="1"/>
        <v>0</v>
      </c>
      <c r="J29" s="46">
        <v>1</v>
      </c>
      <c r="K29" s="47">
        <v>28</v>
      </c>
      <c r="L29" s="48">
        <f t="shared" si="2"/>
        <v>2</v>
      </c>
      <c r="M29" s="49">
        <v>0</v>
      </c>
      <c r="N29" s="50" t="str">
        <f>IF(SUMIF(AP$11:AP$63,$C29,AO$11:AO$63)=0," ",SUMIF(AP$11:AP$63,$C29,AO$11:AO$63))</f>
        <v xml:space="preserve"> </v>
      </c>
      <c r="O29" s="51">
        <f t="shared" si="3"/>
        <v>0</v>
      </c>
      <c r="P29" s="52">
        <v>0</v>
      </c>
      <c r="Q29" s="53" t="s">
        <v>1</v>
      </c>
      <c r="R29" s="54">
        <f t="shared" si="4"/>
        <v>0</v>
      </c>
      <c r="S29" s="55">
        <v>1</v>
      </c>
      <c r="T29" s="56">
        <f t="shared" si="5"/>
        <v>19</v>
      </c>
      <c r="U29" s="57">
        <f t="shared" si="6"/>
        <v>7</v>
      </c>
      <c r="V29" s="58"/>
      <c r="W29" s="59" t="str">
        <f t="shared" si="7"/>
        <v xml:space="preserve"> </v>
      </c>
      <c r="X29" s="60">
        <f t="shared" si="8"/>
        <v>0</v>
      </c>
      <c r="Y29" s="61"/>
      <c r="Z29" s="62" t="str">
        <f t="shared" si="9"/>
        <v xml:space="preserve"> </v>
      </c>
      <c r="AA29" s="63">
        <f t="shared" si="10"/>
        <v>0</v>
      </c>
      <c r="AB29" s="228"/>
      <c r="AC29" s="229" t="str">
        <f t="shared" si="11"/>
        <v xml:space="preserve"> </v>
      </c>
      <c r="AD29" s="230">
        <f t="shared" si="12"/>
        <v>0</v>
      </c>
      <c r="AE29" s="39">
        <f t="shared" si="13"/>
        <v>9</v>
      </c>
      <c r="AF29" s="64">
        <f t="shared" si="14"/>
        <v>19</v>
      </c>
      <c r="AG29" s="39">
        <f t="shared" si="15"/>
        <v>9</v>
      </c>
      <c r="AH29" s="252"/>
      <c r="AI29" s="44">
        <v>19</v>
      </c>
      <c r="AJ29" s="44"/>
      <c r="AL29" s="47">
        <v>19</v>
      </c>
      <c r="AM29" s="47"/>
      <c r="AO29" s="65">
        <v>19</v>
      </c>
      <c r="AP29" s="65"/>
      <c r="AR29" s="53">
        <v>19</v>
      </c>
      <c r="AS29" s="53"/>
      <c r="AU29" s="56">
        <v>19</v>
      </c>
      <c r="AV29" s="56">
        <v>430</v>
      </c>
      <c r="AX29" s="59">
        <v>19</v>
      </c>
      <c r="AY29" s="59"/>
      <c r="BA29" s="66">
        <v>19</v>
      </c>
      <c r="BB29" s="66"/>
      <c r="BD29" s="229">
        <v>19</v>
      </c>
      <c r="BE29" s="229"/>
    </row>
    <row r="30" spans="1:57" ht="14" x14ac:dyDescent="0.15">
      <c r="A30" s="38">
        <v>20</v>
      </c>
      <c r="B30" s="39">
        <f t="shared" si="0"/>
        <v>24</v>
      </c>
      <c r="C30" s="40">
        <v>423</v>
      </c>
      <c r="D30" s="237" t="s">
        <v>302</v>
      </c>
      <c r="E30" s="238" t="s">
        <v>100</v>
      </c>
      <c r="F30" s="42" t="s">
        <v>352</v>
      </c>
      <c r="G30" s="43">
        <v>1</v>
      </c>
      <c r="H30" s="44">
        <v>27</v>
      </c>
      <c r="I30" s="45">
        <f t="shared" si="1"/>
        <v>2</v>
      </c>
      <c r="J30" s="46">
        <v>1</v>
      </c>
      <c r="K30" s="47">
        <v>30</v>
      </c>
      <c r="L30" s="48">
        <f t="shared" si="2"/>
        <v>2</v>
      </c>
      <c r="M30" s="49">
        <v>1</v>
      </c>
      <c r="N30" s="50">
        <v>23</v>
      </c>
      <c r="O30" s="51">
        <f t="shared" si="3"/>
        <v>3</v>
      </c>
      <c r="P30" s="52">
        <v>1</v>
      </c>
      <c r="Q30" s="53">
        <v>15</v>
      </c>
      <c r="R30" s="54">
        <f t="shared" si="4"/>
        <v>11</v>
      </c>
      <c r="S30" s="55">
        <v>1</v>
      </c>
      <c r="T30" s="56">
        <f t="shared" si="5"/>
        <v>20</v>
      </c>
      <c r="U30" s="57">
        <f t="shared" si="6"/>
        <v>6</v>
      </c>
      <c r="V30" s="58"/>
      <c r="W30" s="59" t="str">
        <f t="shared" si="7"/>
        <v xml:space="preserve"> </v>
      </c>
      <c r="X30" s="60">
        <f t="shared" si="8"/>
        <v>0</v>
      </c>
      <c r="Y30" s="61"/>
      <c r="Z30" s="62" t="str">
        <f t="shared" si="9"/>
        <v xml:space="preserve"> </v>
      </c>
      <c r="AA30" s="63">
        <f t="shared" si="10"/>
        <v>0</v>
      </c>
      <c r="AB30" s="228"/>
      <c r="AC30" s="229" t="str">
        <f t="shared" si="11"/>
        <v xml:space="preserve"> </v>
      </c>
      <c r="AD30" s="230">
        <f t="shared" si="12"/>
        <v>0</v>
      </c>
      <c r="AE30" s="39">
        <f t="shared" si="13"/>
        <v>24</v>
      </c>
      <c r="AF30" s="64">
        <f t="shared" si="14"/>
        <v>20</v>
      </c>
      <c r="AG30" s="39">
        <f t="shared" si="15"/>
        <v>24</v>
      </c>
      <c r="AH30" s="248"/>
      <c r="AI30" s="44">
        <v>20</v>
      </c>
      <c r="AJ30" s="44"/>
      <c r="AL30" s="47">
        <v>20</v>
      </c>
      <c r="AM30" s="47"/>
      <c r="AO30" s="65">
        <v>20</v>
      </c>
      <c r="AP30" s="65"/>
      <c r="AR30" s="53">
        <v>20</v>
      </c>
      <c r="AS30" s="53"/>
      <c r="AU30" s="56">
        <v>20</v>
      </c>
      <c r="AV30" s="56">
        <v>423</v>
      </c>
      <c r="AX30" s="59">
        <v>20</v>
      </c>
      <c r="AY30" s="59"/>
      <c r="BA30" s="66">
        <v>20</v>
      </c>
      <c r="BB30" s="66"/>
      <c r="BD30" s="229">
        <v>20</v>
      </c>
      <c r="BE30" s="229"/>
    </row>
    <row r="31" spans="1:57" ht="14" x14ac:dyDescent="0.15">
      <c r="A31" s="38">
        <v>21</v>
      </c>
      <c r="B31" s="39">
        <f t="shared" si="0"/>
        <v>21</v>
      </c>
      <c r="C31" s="40">
        <v>425</v>
      </c>
      <c r="D31" s="237" t="s">
        <v>303</v>
      </c>
      <c r="E31" s="238" t="s">
        <v>223</v>
      </c>
      <c r="F31" s="42" t="s">
        <v>355</v>
      </c>
      <c r="G31" s="43">
        <v>1</v>
      </c>
      <c r="H31" s="44">
        <v>24</v>
      </c>
      <c r="I31" s="45">
        <f t="shared" si="1"/>
        <v>2</v>
      </c>
      <c r="J31" s="46">
        <v>1</v>
      </c>
      <c r="K31" s="47">
        <v>31</v>
      </c>
      <c r="L31" s="48">
        <f t="shared" si="2"/>
        <v>2</v>
      </c>
      <c r="M31" s="49">
        <v>1</v>
      </c>
      <c r="N31" s="50">
        <v>22</v>
      </c>
      <c r="O31" s="51">
        <f t="shared" si="3"/>
        <v>4</v>
      </c>
      <c r="P31" s="52">
        <v>1</v>
      </c>
      <c r="Q31" s="53">
        <v>18</v>
      </c>
      <c r="R31" s="54">
        <f t="shared" si="4"/>
        <v>8</v>
      </c>
      <c r="S31" s="55">
        <v>1</v>
      </c>
      <c r="T31" s="56">
        <f t="shared" si="5"/>
        <v>21</v>
      </c>
      <c r="U31" s="57">
        <f t="shared" si="6"/>
        <v>5</v>
      </c>
      <c r="V31" s="58"/>
      <c r="W31" s="59" t="str">
        <f t="shared" si="7"/>
        <v xml:space="preserve"> </v>
      </c>
      <c r="X31" s="60">
        <f t="shared" si="8"/>
        <v>0</v>
      </c>
      <c r="Y31" s="61"/>
      <c r="Z31" s="62" t="str">
        <f t="shared" si="9"/>
        <v xml:space="preserve"> </v>
      </c>
      <c r="AA31" s="63">
        <f t="shared" si="10"/>
        <v>0</v>
      </c>
      <c r="AB31" s="228"/>
      <c r="AC31" s="229" t="str">
        <f t="shared" si="11"/>
        <v xml:space="preserve"> </v>
      </c>
      <c r="AD31" s="230">
        <f t="shared" si="12"/>
        <v>0</v>
      </c>
      <c r="AE31" s="39">
        <f t="shared" si="13"/>
        <v>21</v>
      </c>
      <c r="AF31" s="64">
        <f t="shared" si="14"/>
        <v>21</v>
      </c>
      <c r="AG31" s="39">
        <f t="shared" si="15"/>
        <v>21</v>
      </c>
      <c r="AH31" s="248"/>
      <c r="AI31" s="44">
        <v>21</v>
      </c>
      <c r="AJ31" s="44"/>
      <c r="AL31" s="47">
        <v>21</v>
      </c>
      <c r="AM31" s="47"/>
      <c r="AO31" s="65">
        <v>21</v>
      </c>
      <c r="AP31" s="65"/>
      <c r="AR31" s="53">
        <v>21</v>
      </c>
      <c r="AS31" s="53"/>
      <c r="AU31" s="56">
        <v>21</v>
      </c>
      <c r="AV31" s="56">
        <v>425</v>
      </c>
      <c r="AX31" s="59">
        <v>21</v>
      </c>
      <c r="AY31" s="59"/>
      <c r="BA31" s="66">
        <v>21</v>
      </c>
      <c r="BB31" s="66"/>
      <c r="BD31" s="229">
        <v>21</v>
      </c>
      <c r="BE31" s="229"/>
    </row>
    <row r="32" spans="1:57" ht="14" x14ac:dyDescent="0.15">
      <c r="A32" s="38">
        <v>22</v>
      </c>
      <c r="B32" s="39">
        <f t="shared" si="0"/>
        <v>45</v>
      </c>
      <c r="C32" s="40">
        <v>412</v>
      </c>
      <c r="D32" s="237" t="s">
        <v>287</v>
      </c>
      <c r="E32" s="238" t="s">
        <v>100</v>
      </c>
      <c r="F32" s="42" t="s">
        <v>352</v>
      </c>
      <c r="G32" s="43">
        <v>1</v>
      </c>
      <c r="H32" s="44">
        <v>15</v>
      </c>
      <c r="I32" s="45">
        <f t="shared" si="1"/>
        <v>11</v>
      </c>
      <c r="J32" s="46">
        <v>1</v>
      </c>
      <c r="K32" s="47">
        <v>20</v>
      </c>
      <c r="L32" s="48">
        <f t="shared" si="2"/>
        <v>6</v>
      </c>
      <c r="M32" s="49">
        <v>1</v>
      </c>
      <c r="N32" s="50">
        <v>12</v>
      </c>
      <c r="O32" s="51">
        <f t="shared" si="3"/>
        <v>14</v>
      </c>
      <c r="P32" s="52">
        <v>1</v>
      </c>
      <c r="Q32" s="53">
        <v>12</v>
      </c>
      <c r="R32" s="54">
        <f t="shared" si="4"/>
        <v>14</v>
      </c>
      <c r="S32" s="55">
        <v>1</v>
      </c>
      <c r="T32" s="56" t="str">
        <f t="shared" si="5"/>
        <v xml:space="preserve"> </v>
      </c>
      <c r="U32" s="57">
        <f t="shared" si="6"/>
        <v>0</v>
      </c>
      <c r="V32" s="58"/>
      <c r="W32" s="59" t="str">
        <f t="shared" si="7"/>
        <v xml:space="preserve"> </v>
      </c>
      <c r="X32" s="60">
        <f t="shared" si="8"/>
        <v>0</v>
      </c>
      <c r="Y32" s="61"/>
      <c r="Z32" s="62" t="str">
        <f t="shared" si="9"/>
        <v xml:space="preserve"> </v>
      </c>
      <c r="AA32" s="63">
        <f t="shared" si="10"/>
        <v>0</v>
      </c>
      <c r="AB32" s="228"/>
      <c r="AC32" s="229" t="str">
        <f t="shared" si="11"/>
        <v xml:space="preserve"> </v>
      </c>
      <c r="AD32" s="230">
        <f t="shared" si="12"/>
        <v>0</v>
      </c>
      <c r="AE32" s="39">
        <f t="shared" si="13"/>
        <v>45</v>
      </c>
      <c r="AF32" s="64">
        <f t="shared" si="14"/>
        <v>22</v>
      </c>
      <c r="AG32" s="39">
        <f t="shared" si="15"/>
        <v>45</v>
      </c>
      <c r="AH32" s="248"/>
      <c r="AI32" s="44">
        <v>22</v>
      </c>
      <c r="AJ32" s="44"/>
      <c r="AL32" s="47">
        <v>22</v>
      </c>
      <c r="AM32" s="47"/>
      <c r="AO32" s="65">
        <v>22</v>
      </c>
      <c r="AP32" s="65"/>
      <c r="AR32" s="53">
        <v>22</v>
      </c>
      <c r="AS32" s="53"/>
      <c r="AU32" s="56">
        <v>22</v>
      </c>
      <c r="AV32" s="56"/>
      <c r="AX32" s="59">
        <v>22</v>
      </c>
      <c r="AY32" s="59"/>
      <c r="BA32" s="66">
        <v>22</v>
      </c>
      <c r="BB32" s="66"/>
      <c r="BD32" s="229">
        <v>22</v>
      </c>
      <c r="BE32" s="229"/>
    </row>
    <row r="33" spans="1:57" ht="14" x14ac:dyDescent="0.15">
      <c r="A33" s="38">
        <v>23</v>
      </c>
      <c r="B33" s="39">
        <f t="shared" si="0"/>
        <v>39</v>
      </c>
      <c r="C33" s="40">
        <v>416</v>
      </c>
      <c r="D33" s="237" t="s">
        <v>315</v>
      </c>
      <c r="E33" s="238" t="s">
        <v>316</v>
      </c>
      <c r="F33" s="42" t="s">
        <v>353</v>
      </c>
      <c r="G33" s="43">
        <v>0</v>
      </c>
      <c r="H33" s="44" t="s">
        <v>1</v>
      </c>
      <c r="I33" s="45">
        <f t="shared" si="1"/>
        <v>0</v>
      </c>
      <c r="J33" s="46">
        <v>0</v>
      </c>
      <c r="K33" s="47" t="s">
        <v>1</v>
      </c>
      <c r="L33" s="48">
        <f t="shared" si="2"/>
        <v>0</v>
      </c>
      <c r="M33" s="49">
        <v>1</v>
      </c>
      <c r="N33" s="50">
        <v>6</v>
      </c>
      <c r="O33" s="51">
        <f t="shared" si="3"/>
        <v>20</v>
      </c>
      <c r="P33" s="52">
        <v>1</v>
      </c>
      <c r="Q33" s="53">
        <v>7</v>
      </c>
      <c r="R33" s="54">
        <f t="shared" si="4"/>
        <v>19</v>
      </c>
      <c r="S33" s="55">
        <v>1</v>
      </c>
      <c r="T33" s="56" t="str">
        <f t="shared" si="5"/>
        <v xml:space="preserve"> </v>
      </c>
      <c r="U33" s="57">
        <f t="shared" si="6"/>
        <v>0</v>
      </c>
      <c r="V33" s="58"/>
      <c r="W33" s="59" t="str">
        <f t="shared" si="7"/>
        <v xml:space="preserve"> </v>
      </c>
      <c r="X33" s="60">
        <f t="shared" si="8"/>
        <v>0</v>
      </c>
      <c r="Y33" s="61"/>
      <c r="Z33" s="62" t="str">
        <f t="shared" si="9"/>
        <v xml:space="preserve"> </v>
      </c>
      <c r="AA33" s="63">
        <f t="shared" si="10"/>
        <v>0</v>
      </c>
      <c r="AB33" s="228"/>
      <c r="AC33" s="229" t="str">
        <f t="shared" si="11"/>
        <v xml:space="preserve"> </v>
      </c>
      <c r="AD33" s="230">
        <f t="shared" si="12"/>
        <v>0</v>
      </c>
      <c r="AE33" s="39">
        <f t="shared" si="13"/>
        <v>39</v>
      </c>
      <c r="AF33" s="64">
        <f t="shared" si="14"/>
        <v>23</v>
      </c>
      <c r="AG33" s="39">
        <f t="shared" si="15"/>
        <v>39</v>
      </c>
      <c r="AH33" s="248"/>
      <c r="AI33" s="44">
        <v>23</v>
      </c>
      <c r="AJ33" s="44"/>
      <c r="AL33" s="47">
        <v>23</v>
      </c>
      <c r="AM33" s="47"/>
      <c r="AO33" s="65">
        <v>23</v>
      </c>
      <c r="AP33" s="65"/>
      <c r="AR33" s="53">
        <v>23</v>
      </c>
      <c r="AS33" s="53"/>
      <c r="AU33" s="56">
        <v>23</v>
      </c>
      <c r="AV33" s="56"/>
      <c r="AX33" s="59">
        <v>23</v>
      </c>
      <c r="AY33" s="59"/>
      <c r="BA33" s="66">
        <v>23</v>
      </c>
      <c r="BB33" s="66"/>
      <c r="BD33" s="229">
        <v>23</v>
      </c>
      <c r="BE33" s="229"/>
    </row>
    <row r="34" spans="1:57" ht="14" x14ac:dyDescent="0.15">
      <c r="A34" s="38">
        <v>24</v>
      </c>
      <c r="B34" s="39">
        <f t="shared" si="0"/>
        <v>7</v>
      </c>
      <c r="C34" s="40">
        <v>428</v>
      </c>
      <c r="D34" s="41" t="s">
        <v>298</v>
      </c>
      <c r="E34" s="42" t="s">
        <v>116</v>
      </c>
      <c r="F34" s="42" t="s">
        <v>352</v>
      </c>
      <c r="G34" s="43">
        <v>1</v>
      </c>
      <c r="H34" s="44">
        <v>21</v>
      </c>
      <c r="I34" s="45">
        <f t="shared" si="1"/>
        <v>5</v>
      </c>
      <c r="J34" s="46">
        <v>1</v>
      </c>
      <c r="K34" s="47">
        <v>29</v>
      </c>
      <c r="L34" s="48">
        <f t="shared" si="2"/>
        <v>2</v>
      </c>
      <c r="M34" s="49">
        <v>0</v>
      </c>
      <c r="N34" s="50" t="str">
        <f>IF(SUMIF(AP$11:AP$63,$C34,AO$11:AO$63)=0," ",SUMIF(AP$11:AP$63,$C34,AO$11:AO$63))</f>
        <v xml:space="preserve"> </v>
      </c>
      <c r="O34" s="51">
        <f t="shared" si="3"/>
        <v>0</v>
      </c>
      <c r="P34" s="52">
        <v>0</v>
      </c>
      <c r="Q34" s="53" t="s">
        <v>1</v>
      </c>
      <c r="R34" s="54">
        <f t="shared" si="4"/>
        <v>0</v>
      </c>
      <c r="S34" s="55">
        <v>1</v>
      </c>
      <c r="T34" s="56" t="str">
        <f t="shared" si="5"/>
        <v xml:space="preserve"> </v>
      </c>
      <c r="U34" s="57">
        <f t="shared" si="6"/>
        <v>0</v>
      </c>
      <c r="V34" s="58"/>
      <c r="W34" s="59" t="str">
        <f t="shared" si="7"/>
        <v xml:space="preserve"> </v>
      </c>
      <c r="X34" s="60">
        <f t="shared" si="8"/>
        <v>0</v>
      </c>
      <c r="Y34" s="61"/>
      <c r="Z34" s="62" t="str">
        <f t="shared" si="9"/>
        <v xml:space="preserve"> </v>
      </c>
      <c r="AA34" s="63">
        <f t="shared" si="10"/>
        <v>0</v>
      </c>
      <c r="AB34" s="228"/>
      <c r="AC34" s="229" t="str">
        <f t="shared" si="11"/>
        <v xml:space="preserve"> </v>
      </c>
      <c r="AD34" s="230">
        <f t="shared" si="12"/>
        <v>0</v>
      </c>
      <c r="AE34" s="39">
        <f t="shared" si="13"/>
        <v>7</v>
      </c>
      <c r="AF34" s="64">
        <f t="shared" si="14"/>
        <v>24</v>
      </c>
      <c r="AG34" s="39">
        <f t="shared" si="15"/>
        <v>7</v>
      </c>
      <c r="AH34" s="248"/>
      <c r="AI34" s="44">
        <v>24</v>
      </c>
      <c r="AJ34" s="44"/>
      <c r="AL34" s="47">
        <v>24</v>
      </c>
      <c r="AM34" s="47"/>
      <c r="AO34" s="65">
        <v>24</v>
      </c>
      <c r="AP34" s="65"/>
      <c r="AR34" s="53">
        <v>24</v>
      </c>
      <c r="AS34" s="53"/>
      <c r="AU34" s="56">
        <v>24</v>
      </c>
      <c r="AV34" s="56"/>
      <c r="AX34" s="59">
        <v>24</v>
      </c>
      <c r="AY34" s="59"/>
      <c r="BA34" s="66">
        <v>24</v>
      </c>
      <c r="BB34" s="66"/>
      <c r="BD34" s="229">
        <v>24</v>
      </c>
      <c r="BE34" s="229"/>
    </row>
    <row r="35" spans="1:57" ht="14" x14ac:dyDescent="0.15">
      <c r="A35" s="38">
        <v>25</v>
      </c>
      <c r="B35" s="39">
        <f t="shared" si="0"/>
        <v>4</v>
      </c>
      <c r="C35" s="40">
        <v>429</v>
      </c>
      <c r="D35" s="41" t="s">
        <v>311</v>
      </c>
      <c r="E35" s="42" t="s">
        <v>100</v>
      </c>
      <c r="F35" s="42" t="s">
        <v>352</v>
      </c>
      <c r="G35" s="43">
        <v>1</v>
      </c>
      <c r="H35" s="44">
        <v>28</v>
      </c>
      <c r="I35" s="45">
        <f t="shared" si="1"/>
        <v>2</v>
      </c>
      <c r="J35" s="46">
        <v>1</v>
      </c>
      <c r="K35" s="47" t="s">
        <v>1</v>
      </c>
      <c r="L35" s="48">
        <f t="shared" si="2"/>
        <v>0</v>
      </c>
      <c r="M35" s="49">
        <v>0</v>
      </c>
      <c r="N35" s="50" t="str">
        <f>IF(SUMIF(AP$11:AP$63,$C35,AO$11:AO$63)=0," ",SUMIF(AP$11:AP$63,$C35,AO$11:AO$63))</f>
        <v xml:space="preserve"> </v>
      </c>
      <c r="O35" s="51">
        <f t="shared" si="3"/>
        <v>0</v>
      </c>
      <c r="P35" s="52">
        <v>0</v>
      </c>
      <c r="Q35" s="53" t="s">
        <v>1</v>
      </c>
      <c r="R35" s="54">
        <f t="shared" si="4"/>
        <v>0</v>
      </c>
      <c r="S35" s="55">
        <v>1</v>
      </c>
      <c r="T35" s="56" t="str">
        <f t="shared" si="5"/>
        <v xml:space="preserve"> </v>
      </c>
      <c r="U35" s="57">
        <v>2</v>
      </c>
      <c r="V35" s="58"/>
      <c r="W35" s="59" t="str">
        <f t="shared" si="7"/>
        <v xml:space="preserve"> </v>
      </c>
      <c r="X35" s="60">
        <f t="shared" si="8"/>
        <v>0</v>
      </c>
      <c r="Y35" s="61"/>
      <c r="Z35" s="62" t="str">
        <f t="shared" si="9"/>
        <v xml:space="preserve"> </v>
      </c>
      <c r="AA35" s="63">
        <f t="shared" si="10"/>
        <v>0</v>
      </c>
      <c r="AB35" s="228"/>
      <c r="AC35" s="229" t="str">
        <f t="shared" si="11"/>
        <v xml:space="preserve"> </v>
      </c>
      <c r="AD35" s="230">
        <f t="shared" si="12"/>
        <v>0</v>
      </c>
      <c r="AE35" s="39">
        <f t="shared" si="13"/>
        <v>4</v>
      </c>
      <c r="AF35" s="64">
        <f t="shared" si="14"/>
        <v>25</v>
      </c>
      <c r="AG35" s="39">
        <f t="shared" si="15"/>
        <v>4</v>
      </c>
      <c r="AH35" s="248"/>
      <c r="AI35" s="44">
        <v>25</v>
      </c>
      <c r="AJ35" s="44"/>
      <c r="AL35" s="47">
        <v>25</v>
      </c>
      <c r="AM35" s="47"/>
      <c r="AO35" s="65">
        <v>25</v>
      </c>
      <c r="AP35" s="65"/>
      <c r="AR35" s="53">
        <v>25</v>
      </c>
      <c r="AS35" s="53"/>
      <c r="AU35" s="56">
        <v>25</v>
      </c>
      <c r="AV35" s="56"/>
      <c r="AX35" s="59">
        <v>25</v>
      </c>
      <c r="AY35" s="59"/>
      <c r="BA35" s="66">
        <v>25</v>
      </c>
      <c r="BB35" s="66"/>
      <c r="BD35" s="229">
        <v>25</v>
      </c>
      <c r="BE35" s="229"/>
    </row>
    <row r="36" spans="1:57" x14ac:dyDescent="0.15">
      <c r="A36" s="38">
        <v>26</v>
      </c>
      <c r="B36" s="39">
        <f t="shared" ref="B36:B52" si="16">AE36</f>
        <v>57</v>
      </c>
      <c r="C36" s="40"/>
      <c r="D36" s="237" t="s">
        <v>275</v>
      </c>
      <c r="E36" s="238" t="s">
        <v>276</v>
      </c>
      <c r="F36" s="42" t="s">
        <v>353</v>
      </c>
      <c r="G36" s="43">
        <v>1</v>
      </c>
      <c r="H36" s="44">
        <v>6</v>
      </c>
      <c r="I36" s="45">
        <f t="shared" ref="I36:I46" si="17">IF(H36=" ",0,IF(H36=1,30,IF(H36=2,28,IF(H36=3,26,IF(H36=4,24,IF(H36=5,22,IF(AND(H36&gt;5,H36&lt;25),26-H36,2)))))))</f>
        <v>20</v>
      </c>
      <c r="J36" s="46">
        <v>1</v>
      </c>
      <c r="K36" s="47">
        <v>7</v>
      </c>
      <c r="L36" s="48">
        <f t="shared" ref="L36:L52" si="18">IF(K36=" ",0,IF(K36=1,30,IF(K36=2,28,IF(K36=3,26,IF(K36=4,24,IF(K36=5,22,IF(AND(K36&gt;5,K36&lt;25),26-K36,2)))))))</f>
        <v>19</v>
      </c>
      <c r="M36" s="49">
        <v>1</v>
      </c>
      <c r="N36" s="50">
        <v>8</v>
      </c>
      <c r="O36" s="51">
        <f t="shared" ref="O36:O52" si="19">IF(N36=" ",0,IF(N36=1,30,IF(N36=2,28,IF(N36=3,26,IF(N36=4,24,IF(N36=5,22,IF(AND(N36&gt;5,N36&lt;25),26-N36,2)))))))</f>
        <v>18</v>
      </c>
      <c r="P36" s="52">
        <v>0</v>
      </c>
      <c r="Q36" s="53" t="s">
        <v>1</v>
      </c>
      <c r="R36" s="54">
        <f t="shared" ref="R36:R52" si="20">IF(Q36=" ",0,IF(Q36=1,30,IF(Q36=2,28,IF(Q36=3,26,IF(Q36=4,24,IF(Q36=5,22,IF(AND(Q36&gt;5,Q36&lt;25),26-Q36,2)))))))</f>
        <v>0</v>
      </c>
      <c r="S36" s="55"/>
      <c r="T36" s="56" t="str">
        <f t="shared" si="5"/>
        <v xml:space="preserve"> </v>
      </c>
      <c r="U36" s="57">
        <f t="shared" ref="U36:U52" si="21">IF(T36=" ",0,IF(T36=1,30,IF(T36=2,28,IF(T36=3,26,IF(T36=4,24,IF(T36=5,22,IF(AND(T36&gt;5,T36&lt;25),26-T36,2)))))))</f>
        <v>0</v>
      </c>
      <c r="V36" s="58"/>
      <c r="W36" s="59" t="str">
        <f t="shared" si="7"/>
        <v xml:space="preserve"> </v>
      </c>
      <c r="X36" s="60">
        <f t="shared" ref="X36:X52" si="22">IF(W36=" ",0,IF(W36=1,30,IF(W36=2,28,IF(W36=3,26,IF(W36=4,24,IF(W36=5,22,IF(AND(W36&gt;5,W36&lt;25),26-W36,2)))))))</f>
        <v>0</v>
      </c>
      <c r="Y36" s="61"/>
      <c r="Z36" s="62" t="str">
        <f t="shared" si="9"/>
        <v xml:space="preserve"> </v>
      </c>
      <c r="AA36" s="63">
        <f t="shared" ref="AA36:AA52" si="23">IF(Z36=" ",0,IF(Z36=1,30,IF(Z36=2,28,IF(Z36=3,26,IF(Z36=4,24,IF(Z36=5,22,IF(AND(Z36&gt;5,Z36&lt;25),26-Z36,2)))))))</f>
        <v>0</v>
      </c>
      <c r="AB36" s="228"/>
      <c r="AC36" s="229" t="str">
        <f t="shared" si="11"/>
        <v xml:space="preserve"> </v>
      </c>
      <c r="AD36" s="230">
        <f t="shared" ref="AD36:AD52" si="24">IF(AC36=" ",0,IF(AC36=1,30,IF(AC36=2,28,IF(AC36=3,26,IF(AC36=4,24,IF(AC36=5,22,IF(AND(AC36&gt;5,AC36&lt;25),26-AC36,2)))))))</f>
        <v>0</v>
      </c>
      <c r="AE36" s="39">
        <f t="shared" si="13"/>
        <v>57</v>
      </c>
      <c r="AF36" s="64">
        <f t="shared" si="14"/>
        <v>26</v>
      </c>
      <c r="AG36" s="39">
        <f t="shared" si="15"/>
        <v>57</v>
      </c>
      <c r="AH36" s="250"/>
      <c r="AI36" s="44">
        <v>26</v>
      </c>
      <c r="AJ36" s="44"/>
      <c r="AL36" s="47">
        <v>26</v>
      </c>
      <c r="AM36" s="47"/>
      <c r="AO36" s="65">
        <v>26</v>
      </c>
      <c r="AP36" s="65"/>
      <c r="AR36" s="53">
        <v>26</v>
      </c>
      <c r="AS36" s="53"/>
      <c r="AU36" s="56">
        <v>26</v>
      </c>
      <c r="AV36" s="56"/>
      <c r="AX36" s="59">
        <v>26</v>
      </c>
      <c r="AY36" s="59"/>
      <c r="BA36" s="66">
        <v>26</v>
      </c>
      <c r="BB36" s="66"/>
      <c r="BD36" s="229">
        <v>26</v>
      </c>
      <c r="BE36" s="229"/>
    </row>
    <row r="37" spans="1:57" ht="14" x14ac:dyDescent="0.15">
      <c r="A37" s="38">
        <v>27</v>
      </c>
      <c r="B37" s="39">
        <f t="shared" si="16"/>
        <v>46</v>
      </c>
      <c r="C37" s="40"/>
      <c r="D37" s="41" t="s">
        <v>272</v>
      </c>
      <c r="E37" s="42" t="s">
        <v>273</v>
      </c>
      <c r="F37" s="42" t="s">
        <v>80</v>
      </c>
      <c r="G37" s="43">
        <v>1</v>
      </c>
      <c r="H37" s="44">
        <v>5</v>
      </c>
      <c r="I37" s="45">
        <f t="shared" si="17"/>
        <v>22</v>
      </c>
      <c r="J37" s="46">
        <v>1</v>
      </c>
      <c r="K37" s="47">
        <v>4</v>
      </c>
      <c r="L37" s="48">
        <f t="shared" si="18"/>
        <v>24</v>
      </c>
      <c r="M37" s="49">
        <v>0</v>
      </c>
      <c r="N37" s="50" t="str">
        <f>IF(SUMIF(AP$11:AP$63,$C37,AO$11:AO$63)=0," ",SUMIF(AP$11:AP$63,$C37,AO$11:AO$63))</f>
        <v xml:space="preserve"> </v>
      </c>
      <c r="O37" s="51">
        <f t="shared" si="19"/>
        <v>0</v>
      </c>
      <c r="P37" s="52">
        <v>0</v>
      </c>
      <c r="Q37" s="53" t="s">
        <v>1</v>
      </c>
      <c r="R37" s="54">
        <f t="shared" si="20"/>
        <v>0</v>
      </c>
      <c r="S37" s="55"/>
      <c r="T37" s="56" t="str">
        <f t="shared" si="5"/>
        <v xml:space="preserve"> </v>
      </c>
      <c r="U37" s="57">
        <f t="shared" si="21"/>
        <v>0</v>
      </c>
      <c r="V37" s="58"/>
      <c r="W37" s="59" t="str">
        <f t="shared" si="7"/>
        <v xml:space="preserve"> </v>
      </c>
      <c r="X37" s="60">
        <f t="shared" si="22"/>
        <v>0</v>
      </c>
      <c r="Y37" s="61"/>
      <c r="Z37" s="62" t="str">
        <f t="shared" si="9"/>
        <v xml:space="preserve"> </v>
      </c>
      <c r="AA37" s="63">
        <f t="shared" si="23"/>
        <v>0</v>
      </c>
      <c r="AB37" s="228"/>
      <c r="AC37" s="229" t="str">
        <f t="shared" si="11"/>
        <v xml:space="preserve"> </v>
      </c>
      <c r="AD37" s="230">
        <f t="shared" si="24"/>
        <v>0</v>
      </c>
      <c r="AE37" s="39">
        <f t="shared" si="13"/>
        <v>46</v>
      </c>
      <c r="AF37" s="64">
        <f t="shared" si="14"/>
        <v>27</v>
      </c>
      <c r="AG37" s="39">
        <f t="shared" si="15"/>
        <v>46</v>
      </c>
      <c r="AH37" s="248"/>
      <c r="AI37" s="44">
        <v>27</v>
      </c>
      <c r="AJ37" s="44"/>
      <c r="AL37" s="47">
        <v>27</v>
      </c>
      <c r="AM37" s="47"/>
      <c r="AO37" s="65">
        <v>27</v>
      </c>
      <c r="AP37" s="65"/>
      <c r="AR37" s="53">
        <v>27</v>
      </c>
      <c r="AS37" s="53"/>
      <c r="AU37" s="56">
        <v>27</v>
      </c>
      <c r="AV37" s="56"/>
      <c r="AX37" s="59">
        <v>27</v>
      </c>
      <c r="AY37" s="59"/>
      <c r="BA37" s="66">
        <v>27</v>
      </c>
      <c r="BB37" s="66"/>
      <c r="BD37" s="229">
        <v>27</v>
      </c>
      <c r="BE37" s="229"/>
    </row>
    <row r="38" spans="1:57" x14ac:dyDescent="0.15">
      <c r="A38" s="38">
        <v>28</v>
      </c>
      <c r="B38" s="39">
        <f t="shared" si="16"/>
        <v>33</v>
      </c>
      <c r="C38" s="40"/>
      <c r="D38" s="41" t="s">
        <v>278</v>
      </c>
      <c r="E38" s="42" t="s">
        <v>279</v>
      </c>
      <c r="F38" s="42" t="s">
        <v>280</v>
      </c>
      <c r="G38" s="43">
        <v>1</v>
      </c>
      <c r="H38" s="44">
        <v>10</v>
      </c>
      <c r="I38" s="45">
        <f t="shared" si="17"/>
        <v>16</v>
      </c>
      <c r="J38" s="46">
        <v>1</v>
      </c>
      <c r="K38" s="47">
        <v>9</v>
      </c>
      <c r="L38" s="48">
        <f t="shared" si="18"/>
        <v>17</v>
      </c>
      <c r="M38" s="49">
        <v>0</v>
      </c>
      <c r="N38" s="50" t="str">
        <f>IF(SUMIF(AP$11:AP$63,$C38,AO$11:AO$63)=0," ",SUMIF(AP$11:AP$63,$C38,AO$11:AO$63))</f>
        <v xml:space="preserve"> </v>
      </c>
      <c r="O38" s="51">
        <f t="shared" si="19"/>
        <v>0</v>
      </c>
      <c r="P38" s="52">
        <v>0</v>
      </c>
      <c r="Q38" s="53" t="s">
        <v>1</v>
      </c>
      <c r="R38" s="54">
        <f t="shared" si="20"/>
        <v>0</v>
      </c>
      <c r="S38" s="55"/>
      <c r="T38" s="56" t="str">
        <f t="shared" si="5"/>
        <v xml:space="preserve"> </v>
      </c>
      <c r="U38" s="57">
        <f t="shared" si="21"/>
        <v>0</v>
      </c>
      <c r="V38" s="58"/>
      <c r="W38" s="59" t="str">
        <f t="shared" si="7"/>
        <v xml:space="preserve"> </v>
      </c>
      <c r="X38" s="60">
        <f t="shared" si="22"/>
        <v>0</v>
      </c>
      <c r="Y38" s="61"/>
      <c r="Z38" s="62" t="str">
        <f t="shared" si="9"/>
        <v xml:space="preserve"> </v>
      </c>
      <c r="AA38" s="63">
        <f t="shared" si="23"/>
        <v>0</v>
      </c>
      <c r="AB38" s="228"/>
      <c r="AC38" s="229" t="str">
        <f t="shared" si="11"/>
        <v xml:space="preserve"> </v>
      </c>
      <c r="AD38" s="230">
        <f t="shared" si="24"/>
        <v>0</v>
      </c>
      <c r="AE38" s="39">
        <f t="shared" si="13"/>
        <v>33</v>
      </c>
      <c r="AF38" s="64">
        <f t="shared" si="14"/>
        <v>28</v>
      </c>
      <c r="AG38" s="39">
        <f t="shared" si="15"/>
        <v>33</v>
      </c>
      <c r="AH38" s="250"/>
      <c r="AI38" s="44">
        <v>28</v>
      </c>
      <c r="AJ38" s="44"/>
      <c r="AL38" s="47">
        <v>28</v>
      </c>
      <c r="AM38" s="47"/>
      <c r="AO38" s="65">
        <v>28</v>
      </c>
      <c r="AP38" s="65"/>
      <c r="AR38" s="53">
        <v>28</v>
      </c>
      <c r="AS38" s="53"/>
      <c r="AU38" s="56">
        <v>28</v>
      </c>
      <c r="AV38" s="56"/>
      <c r="AX38" s="59">
        <v>28</v>
      </c>
      <c r="AY38" s="59"/>
      <c r="BA38" s="66">
        <v>28</v>
      </c>
      <c r="BB38" s="66"/>
      <c r="BD38" s="229">
        <v>28</v>
      </c>
      <c r="BE38" s="229"/>
    </row>
    <row r="39" spans="1:57" ht="14" x14ac:dyDescent="0.15">
      <c r="A39" s="38">
        <v>29</v>
      </c>
      <c r="B39" s="39">
        <f t="shared" si="16"/>
        <v>25</v>
      </c>
      <c r="C39" s="40"/>
      <c r="D39" s="237" t="s">
        <v>289</v>
      </c>
      <c r="E39" s="238" t="s">
        <v>290</v>
      </c>
      <c r="F39" s="42" t="s">
        <v>80</v>
      </c>
      <c r="G39" s="43">
        <v>0</v>
      </c>
      <c r="H39" s="44" t="s">
        <v>1</v>
      </c>
      <c r="I39" s="45">
        <f t="shared" si="17"/>
        <v>0</v>
      </c>
      <c r="J39" s="46">
        <v>1</v>
      </c>
      <c r="K39" s="47">
        <v>13</v>
      </c>
      <c r="L39" s="48">
        <f t="shared" si="18"/>
        <v>13</v>
      </c>
      <c r="M39" s="49">
        <v>1</v>
      </c>
      <c r="N39" s="50">
        <v>14</v>
      </c>
      <c r="O39" s="51">
        <f t="shared" si="19"/>
        <v>12</v>
      </c>
      <c r="P39" s="52">
        <v>0</v>
      </c>
      <c r="Q39" s="53" t="s">
        <v>1</v>
      </c>
      <c r="R39" s="54">
        <f t="shared" si="20"/>
        <v>0</v>
      </c>
      <c r="S39" s="55"/>
      <c r="T39" s="56" t="str">
        <f t="shared" si="5"/>
        <v xml:space="preserve"> </v>
      </c>
      <c r="U39" s="57">
        <f t="shared" si="21"/>
        <v>0</v>
      </c>
      <c r="V39" s="58"/>
      <c r="W39" s="59" t="str">
        <f t="shared" si="7"/>
        <v xml:space="preserve"> </v>
      </c>
      <c r="X39" s="60">
        <f t="shared" si="22"/>
        <v>0</v>
      </c>
      <c r="Y39" s="61"/>
      <c r="Z39" s="62" t="str">
        <f t="shared" si="9"/>
        <v xml:space="preserve"> </v>
      </c>
      <c r="AA39" s="63">
        <f t="shared" si="23"/>
        <v>0</v>
      </c>
      <c r="AB39" s="228"/>
      <c r="AC39" s="229" t="str">
        <f t="shared" si="11"/>
        <v xml:space="preserve"> </v>
      </c>
      <c r="AD39" s="230">
        <f t="shared" si="24"/>
        <v>0</v>
      </c>
      <c r="AE39" s="39">
        <f t="shared" si="13"/>
        <v>25</v>
      </c>
      <c r="AF39" s="64">
        <f t="shared" si="14"/>
        <v>29</v>
      </c>
      <c r="AG39" s="39">
        <f t="shared" si="15"/>
        <v>25</v>
      </c>
      <c r="AH39" s="249"/>
      <c r="AI39" s="44">
        <v>29</v>
      </c>
      <c r="AJ39" s="44"/>
      <c r="AL39" s="47">
        <v>29</v>
      </c>
      <c r="AM39" s="47"/>
      <c r="AO39" s="65">
        <v>29</v>
      </c>
      <c r="AP39" s="65"/>
      <c r="AR39" s="53">
        <v>29</v>
      </c>
      <c r="AS39" s="53"/>
      <c r="AU39" s="56">
        <v>29</v>
      </c>
      <c r="AV39" s="56"/>
      <c r="AX39" s="59">
        <v>29</v>
      </c>
      <c r="AY39" s="59"/>
      <c r="BA39" s="66">
        <v>29</v>
      </c>
      <c r="BB39" s="66"/>
      <c r="BD39" s="229">
        <v>29</v>
      </c>
      <c r="BE39" s="229"/>
    </row>
    <row r="40" spans="1:57" x14ac:dyDescent="0.15">
      <c r="A40" s="38">
        <v>30</v>
      </c>
      <c r="B40" s="39">
        <f t="shared" si="16"/>
        <v>17</v>
      </c>
      <c r="C40" s="40"/>
      <c r="D40" s="41" t="s">
        <v>285</v>
      </c>
      <c r="E40" s="42" t="s">
        <v>286</v>
      </c>
      <c r="F40" s="42" t="s">
        <v>352</v>
      </c>
      <c r="G40" s="43">
        <v>1</v>
      </c>
      <c r="H40" s="44">
        <v>17</v>
      </c>
      <c r="I40" s="45">
        <f t="shared" si="17"/>
        <v>9</v>
      </c>
      <c r="J40" s="46">
        <v>1</v>
      </c>
      <c r="K40" s="47">
        <v>18</v>
      </c>
      <c r="L40" s="48">
        <f t="shared" si="18"/>
        <v>8</v>
      </c>
      <c r="M40" s="49">
        <v>0</v>
      </c>
      <c r="N40" s="50" t="str">
        <f>IF(SUMIF(AP$11:AP$63,$C40,AO$11:AO$63)=0," ",SUMIF(AP$11:AP$63,$C40,AO$11:AO$63))</f>
        <v xml:space="preserve"> </v>
      </c>
      <c r="O40" s="51">
        <f t="shared" si="19"/>
        <v>0</v>
      </c>
      <c r="P40" s="52">
        <v>0</v>
      </c>
      <c r="Q40" s="53" t="s">
        <v>1</v>
      </c>
      <c r="R40" s="54">
        <f t="shared" si="20"/>
        <v>0</v>
      </c>
      <c r="S40" s="55"/>
      <c r="T40" s="56" t="str">
        <f t="shared" si="5"/>
        <v xml:space="preserve"> </v>
      </c>
      <c r="U40" s="57">
        <f t="shared" si="21"/>
        <v>0</v>
      </c>
      <c r="V40" s="58"/>
      <c r="W40" s="59" t="str">
        <f t="shared" si="7"/>
        <v xml:space="preserve"> </v>
      </c>
      <c r="X40" s="60">
        <f t="shared" si="22"/>
        <v>0</v>
      </c>
      <c r="Y40" s="61"/>
      <c r="Z40" s="62" t="str">
        <f t="shared" si="9"/>
        <v xml:space="preserve"> </v>
      </c>
      <c r="AA40" s="63">
        <f t="shared" si="23"/>
        <v>0</v>
      </c>
      <c r="AB40" s="228"/>
      <c r="AC40" s="229" t="str">
        <f t="shared" si="11"/>
        <v xml:space="preserve"> </v>
      </c>
      <c r="AD40" s="230">
        <f t="shared" si="24"/>
        <v>0</v>
      </c>
      <c r="AE40" s="39">
        <f t="shared" si="13"/>
        <v>17</v>
      </c>
      <c r="AF40" s="64">
        <f t="shared" si="14"/>
        <v>30</v>
      </c>
      <c r="AG40" s="39">
        <f t="shared" si="15"/>
        <v>17</v>
      </c>
      <c r="AI40" s="44">
        <v>30</v>
      </c>
      <c r="AJ40" s="44"/>
      <c r="AL40" s="47">
        <v>30</v>
      </c>
      <c r="AM40" s="47"/>
      <c r="AO40" s="65">
        <v>30</v>
      </c>
      <c r="AP40" s="65"/>
      <c r="AR40" s="53">
        <v>30</v>
      </c>
      <c r="AS40" s="53"/>
      <c r="AU40" s="56">
        <v>30</v>
      </c>
      <c r="AV40" s="56"/>
      <c r="AX40" s="59">
        <v>30</v>
      </c>
      <c r="AY40" s="59"/>
      <c r="BA40" s="66">
        <v>30</v>
      </c>
      <c r="BB40" s="66"/>
      <c r="BD40" s="229">
        <v>30</v>
      </c>
      <c r="BE40" s="229"/>
    </row>
    <row r="41" spans="1:57" x14ac:dyDescent="0.15">
      <c r="A41" s="38">
        <v>31</v>
      </c>
      <c r="B41" s="39">
        <f t="shared" si="16"/>
        <v>17</v>
      </c>
      <c r="C41" s="40"/>
      <c r="D41" s="237" t="s">
        <v>301</v>
      </c>
      <c r="E41" s="238" t="s">
        <v>65</v>
      </c>
      <c r="F41" s="42" t="s">
        <v>352</v>
      </c>
      <c r="G41" s="43">
        <v>1</v>
      </c>
      <c r="H41" s="44">
        <v>23</v>
      </c>
      <c r="I41" s="45">
        <f t="shared" si="17"/>
        <v>3</v>
      </c>
      <c r="J41" s="46">
        <v>1</v>
      </c>
      <c r="K41" s="47">
        <v>26</v>
      </c>
      <c r="L41" s="48">
        <f t="shared" si="18"/>
        <v>2</v>
      </c>
      <c r="M41" s="49">
        <v>1</v>
      </c>
      <c r="N41" s="50">
        <v>21</v>
      </c>
      <c r="O41" s="51">
        <f t="shared" si="19"/>
        <v>5</v>
      </c>
      <c r="P41" s="52">
        <v>1</v>
      </c>
      <c r="Q41" s="53">
        <v>19</v>
      </c>
      <c r="R41" s="54">
        <f t="shared" si="20"/>
        <v>7</v>
      </c>
      <c r="S41" s="55"/>
      <c r="T41" s="56" t="str">
        <f t="shared" si="5"/>
        <v xml:space="preserve"> </v>
      </c>
      <c r="U41" s="57">
        <f t="shared" si="21"/>
        <v>0</v>
      </c>
      <c r="V41" s="58"/>
      <c r="W41" s="59" t="str">
        <f t="shared" si="7"/>
        <v xml:space="preserve"> </v>
      </c>
      <c r="X41" s="60">
        <f t="shared" si="22"/>
        <v>0</v>
      </c>
      <c r="Y41" s="61"/>
      <c r="Z41" s="62" t="str">
        <f t="shared" si="9"/>
        <v xml:space="preserve"> </v>
      </c>
      <c r="AA41" s="63">
        <f t="shared" si="23"/>
        <v>0</v>
      </c>
      <c r="AB41" s="228"/>
      <c r="AC41" s="229" t="str">
        <f t="shared" si="11"/>
        <v xml:space="preserve"> </v>
      </c>
      <c r="AD41" s="230">
        <f t="shared" si="24"/>
        <v>0</v>
      </c>
      <c r="AE41" s="39">
        <f t="shared" si="13"/>
        <v>17</v>
      </c>
      <c r="AF41" s="64">
        <f t="shared" si="14"/>
        <v>31</v>
      </c>
      <c r="AG41" s="39">
        <f t="shared" si="15"/>
        <v>17</v>
      </c>
      <c r="AH41" s="251"/>
      <c r="AI41" s="44">
        <v>31</v>
      </c>
      <c r="AJ41" s="44"/>
      <c r="AL41" s="47">
        <v>31</v>
      </c>
      <c r="AM41" s="47"/>
      <c r="AO41" s="65">
        <v>31</v>
      </c>
      <c r="AP41" s="65"/>
      <c r="AR41" s="53">
        <v>31</v>
      </c>
      <c r="AS41" s="53"/>
      <c r="AU41" s="56">
        <v>31</v>
      </c>
      <c r="AV41" s="56"/>
      <c r="AX41" s="59">
        <v>31</v>
      </c>
      <c r="AY41" s="59"/>
      <c r="BA41" s="66">
        <v>31</v>
      </c>
      <c r="BB41" s="66"/>
      <c r="BD41" s="229">
        <v>31</v>
      </c>
      <c r="BE41" s="229"/>
    </row>
    <row r="42" spans="1:57" x14ac:dyDescent="0.15">
      <c r="A42" s="38">
        <v>32</v>
      </c>
      <c r="B42" s="39">
        <f t="shared" si="16"/>
        <v>9</v>
      </c>
      <c r="C42" s="40"/>
      <c r="D42" s="41" t="s">
        <v>296</v>
      </c>
      <c r="E42" s="42" t="s">
        <v>279</v>
      </c>
      <c r="F42" s="42" t="s">
        <v>280</v>
      </c>
      <c r="G42" s="43">
        <v>1</v>
      </c>
      <c r="H42" s="44" t="s">
        <v>1</v>
      </c>
      <c r="I42" s="45">
        <f t="shared" si="17"/>
        <v>0</v>
      </c>
      <c r="J42" s="46">
        <v>1</v>
      </c>
      <c r="K42" s="47">
        <v>17</v>
      </c>
      <c r="L42" s="48">
        <f t="shared" si="18"/>
        <v>9</v>
      </c>
      <c r="M42" s="49">
        <v>0</v>
      </c>
      <c r="N42" s="50" t="str">
        <f t="shared" ref="N42:N53" si="25">IF(SUMIF(AP$11:AP$63,$C42,AO$11:AO$63)=0," ",SUMIF(AP$11:AP$63,$C42,AO$11:AO$63))</f>
        <v xml:space="preserve"> </v>
      </c>
      <c r="O42" s="51">
        <f t="shared" si="19"/>
        <v>0</v>
      </c>
      <c r="P42" s="52">
        <v>0</v>
      </c>
      <c r="Q42" s="53" t="s">
        <v>1</v>
      </c>
      <c r="R42" s="54">
        <f t="shared" si="20"/>
        <v>0</v>
      </c>
      <c r="S42" s="55"/>
      <c r="T42" s="56" t="str">
        <f t="shared" si="5"/>
        <v xml:space="preserve"> </v>
      </c>
      <c r="U42" s="57">
        <f t="shared" si="21"/>
        <v>0</v>
      </c>
      <c r="V42" s="58"/>
      <c r="W42" s="59" t="str">
        <f t="shared" si="7"/>
        <v xml:space="preserve"> </v>
      </c>
      <c r="X42" s="60">
        <f t="shared" si="22"/>
        <v>0</v>
      </c>
      <c r="Y42" s="61"/>
      <c r="Z42" s="62" t="str">
        <f t="shared" si="9"/>
        <v xml:space="preserve"> </v>
      </c>
      <c r="AA42" s="63">
        <f t="shared" si="23"/>
        <v>0</v>
      </c>
      <c r="AB42" s="228"/>
      <c r="AC42" s="229" t="str">
        <f t="shared" si="11"/>
        <v xml:space="preserve"> </v>
      </c>
      <c r="AD42" s="230">
        <f t="shared" si="24"/>
        <v>0</v>
      </c>
      <c r="AE42" s="39">
        <f t="shared" si="13"/>
        <v>9</v>
      </c>
      <c r="AF42" s="64">
        <f t="shared" si="14"/>
        <v>32</v>
      </c>
      <c r="AG42" s="39">
        <f t="shared" si="15"/>
        <v>9</v>
      </c>
      <c r="AI42" s="44">
        <v>32</v>
      </c>
      <c r="AJ42" s="44"/>
      <c r="AL42" s="47">
        <v>32</v>
      </c>
      <c r="AM42" s="47"/>
      <c r="AO42" s="65">
        <v>32</v>
      </c>
      <c r="AP42" s="65"/>
      <c r="AR42" s="53">
        <v>32</v>
      </c>
      <c r="AS42" s="53"/>
      <c r="AU42" s="56">
        <v>32</v>
      </c>
      <c r="AV42" s="56"/>
      <c r="AX42" s="59">
        <v>32</v>
      </c>
      <c r="AY42" s="59"/>
      <c r="BA42" s="66">
        <v>32</v>
      </c>
      <c r="BB42" s="66"/>
      <c r="BD42" s="229">
        <v>32</v>
      </c>
      <c r="BE42" s="229"/>
    </row>
    <row r="43" spans="1:57" x14ac:dyDescent="0.15">
      <c r="A43" s="38">
        <v>33</v>
      </c>
      <c r="B43" s="39">
        <f t="shared" si="16"/>
        <v>9</v>
      </c>
      <c r="C43" s="40"/>
      <c r="D43" s="41" t="s">
        <v>343</v>
      </c>
      <c r="E43" s="42" t="s">
        <v>82</v>
      </c>
      <c r="F43" s="42" t="s">
        <v>354</v>
      </c>
      <c r="G43" s="43"/>
      <c r="H43" s="44" t="str">
        <f>IF(SUMIF(AJ$11:AJ$63,$C43,AI$11:AI$63)=0," ",SUMIF(AJ$11:AJ$63,$C43,AI$11:AI$63))</f>
        <v xml:space="preserve"> </v>
      </c>
      <c r="I43" s="45">
        <f t="shared" si="17"/>
        <v>0</v>
      </c>
      <c r="J43" s="46"/>
      <c r="K43" s="47" t="s">
        <v>1</v>
      </c>
      <c r="L43" s="48">
        <f t="shared" si="18"/>
        <v>0</v>
      </c>
      <c r="M43" s="49"/>
      <c r="N43" s="50" t="str">
        <f t="shared" si="25"/>
        <v xml:space="preserve"> </v>
      </c>
      <c r="O43" s="51">
        <f t="shared" si="19"/>
        <v>0</v>
      </c>
      <c r="P43" s="52">
        <v>1</v>
      </c>
      <c r="Q43" s="53">
        <v>17</v>
      </c>
      <c r="R43" s="54">
        <f t="shared" si="20"/>
        <v>9</v>
      </c>
      <c r="S43" s="55"/>
      <c r="T43" s="56" t="str">
        <f t="shared" si="5"/>
        <v xml:space="preserve"> </v>
      </c>
      <c r="U43" s="57">
        <f t="shared" si="21"/>
        <v>0</v>
      </c>
      <c r="V43" s="58"/>
      <c r="W43" s="59" t="str">
        <f t="shared" si="7"/>
        <v xml:space="preserve"> </v>
      </c>
      <c r="X43" s="60">
        <f t="shared" si="22"/>
        <v>0</v>
      </c>
      <c r="Y43" s="61"/>
      <c r="Z43" s="62" t="str">
        <f t="shared" si="9"/>
        <v xml:space="preserve"> </v>
      </c>
      <c r="AA43" s="63">
        <f t="shared" si="23"/>
        <v>0</v>
      </c>
      <c r="AB43" s="228"/>
      <c r="AC43" s="229" t="str">
        <f t="shared" si="11"/>
        <v xml:space="preserve"> </v>
      </c>
      <c r="AD43" s="230">
        <f t="shared" si="24"/>
        <v>0</v>
      </c>
      <c r="AE43" s="39">
        <f t="shared" si="13"/>
        <v>9</v>
      </c>
      <c r="AF43" s="64">
        <f t="shared" si="14"/>
        <v>33</v>
      </c>
      <c r="AG43" s="39">
        <f t="shared" si="15"/>
        <v>9</v>
      </c>
      <c r="AH43" s="251"/>
      <c r="AI43" s="44">
        <v>33</v>
      </c>
      <c r="AJ43" s="44"/>
      <c r="AL43" s="47">
        <v>33</v>
      </c>
      <c r="AM43" s="47"/>
      <c r="AO43" s="65">
        <v>33</v>
      </c>
      <c r="AP43" s="65"/>
      <c r="AR43" s="53">
        <v>33</v>
      </c>
      <c r="AS43" s="53"/>
      <c r="AU43" s="56">
        <v>33</v>
      </c>
      <c r="AV43" s="56"/>
      <c r="AX43" s="59">
        <v>33</v>
      </c>
      <c r="AY43" s="59"/>
      <c r="BA43" s="66">
        <v>33</v>
      </c>
      <c r="BB43" s="66"/>
      <c r="BD43" s="229">
        <v>33</v>
      </c>
      <c r="BE43" s="229"/>
    </row>
    <row r="44" spans="1:57" x14ac:dyDescent="0.15">
      <c r="A44" s="38">
        <v>34</v>
      </c>
      <c r="B44" s="39">
        <f t="shared" si="16"/>
        <v>9</v>
      </c>
      <c r="C44" s="40"/>
      <c r="D44" s="41" t="s">
        <v>297</v>
      </c>
      <c r="E44" s="42" t="s">
        <v>286</v>
      </c>
      <c r="F44" s="42" t="s">
        <v>352</v>
      </c>
      <c r="G44" s="43">
        <v>1</v>
      </c>
      <c r="H44" s="44">
        <v>29</v>
      </c>
      <c r="I44" s="45">
        <f t="shared" si="17"/>
        <v>2</v>
      </c>
      <c r="J44" s="46">
        <v>1</v>
      </c>
      <c r="K44" s="47">
        <v>19</v>
      </c>
      <c r="L44" s="48">
        <f t="shared" si="18"/>
        <v>7</v>
      </c>
      <c r="M44" s="49">
        <v>0</v>
      </c>
      <c r="N44" s="50" t="str">
        <f t="shared" si="25"/>
        <v xml:space="preserve"> </v>
      </c>
      <c r="O44" s="51">
        <f t="shared" si="19"/>
        <v>0</v>
      </c>
      <c r="P44" s="52">
        <v>0</v>
      </c>
      <c r="Q44" s="53" t="s">
        <v>1</v>
      </c>
      <c r="R44" s="54">
        <f t="shared" si="20"/>
        <v>0</v>
      </c>
      <c r="S44" s="55"/>
      <c r="T44" s="56" t="str">
        <f t="shared" si="5"/>
        <v xml:space="preserve"> </v>
      </c>
      <c r="U44" s="57">
        <f t="shared" si="21"/>
        <v>0</v>
      </c>
      <c r="V44" s="58"/>
      <c r="W44" s="59" t="str">
        <f t="shared" si="7"/>
        <v xml:space="preserve"> </v>
      </c>
      <c r="X44" s="60">
        <f t="shared" si="22"/>
        <v>0</v>
      </c>
      <c r="Y44" s="61"/>
      <c r="Z44" s="62" t="str">
        <f t="shared" si="9"/>
        <v xml:space="preserve"> </v>
      </c>
      <c r="AA44" s="63">
        <f t="shared" si="23"/>
        <v>0</v>
      </c>
      <c r="AB44" s="228"/>
      <c r="AC44" s="229" t="str">
        <f t="shared" si="11"/>
        <v xml:space="preserve"> </v>
      </c>
      <c r="AD44" s="230">
        <f t="shared" si="24"/>
        <v>0</v>
      </c>
      <c r="AE44" s="39">
        <f t="shared" si="13"/>
        <v>9</v>
      </c>
      <c r="AF44" s="64">
        <f t="shared" si="14"/>
        <v>34</v>
      </c>
      <c r="AG44" s="39">
        <f t="shared" si="15"/>
        <v>9</v>
      </c>
      <c r="AI44" s="44">
        <v>34</v>
      </c>
      <c r="AJ44" s="44"/>
      <c r="AL44" s="47">
        <v>34</v>
      </c>
      <c r="AM44" s="47"/>
      <c r="AO44" s="65">
        <v>34</v>
      </c>
      <c r="AP44" s="65"/>
      <c r="AR44" s="53">
        <v>34</v>
      </c>
      <c r="AS44" s="53"/>
      <c r="AU44" s="56">
        <v>34</v>
      </c>
      <c r="AV44" s="56"/>
      <c r="AX44" s="59">
        <v>34</v>
      </c>
      <c r="AY44" s="59"/>
      <c r="BA44" s="66">
        <v>34</v>
      </c>
      <c r="BB44" s="66"/>
      <c r="BD44" s="229">
        <v>34</v>
      </c>
      <c r="BE44" s="229"/>
    </row>
    <row r="45" spans="1:57" x14ac:dyDescent="0.15">
      <c r="A45" s="38">
        <v>35</v>
      </c>
      <c r="B45" s="39">
        <f t="shared" si="16"/>
        <v>6</v>
      </c>
      <c r="C45" s="40"/>
      <c r="D45" s="41" t="s">
        <v>300</v>
      </c>
      <c r="E45" s="42" t="s">
        <v>69</v>
      </c>
      <c r="F45" s="42" t="s">
        <v>69</v>
      </c>
      <c r="G45" s="43">
        <v>1</v>
      </c>
      <c r="H45" s="44">
        <v>20</v>
      </c>
      <c r="I45" s="45">
        <f t="shared" si="17"/>
        <v>6</v>
      </c>
      <c r="J45" s="46">
        <v>0</v>
      </c>
      <c r="K45" s="47" t="s">
        <v>1</v>
      </c>
      <c r="L45" s="48">
        <f t="shared" si="18"/>
        <v>0</v>
      </c>
      <c r="M45" s="49">
        <v>0</v>
      </c>
      <c r="N45" s="50" t="str">
        <f t="shared" si="25"/>
        <v xml:space="preserve"> </v>
      </c>
      <c r="O45" s="51">
        <f t="shared" si="19"/>
        <v>0</v>
      </c>
      <c r="P45" s="52">
        <v>0</v>
      </c>
      <c r="Q45" s="53" t="s">
        <v>1</v>
      </c>
      <c r="R45" s="54">
        <f t="shared" si="20"/>
        <v>0</v>
      </c>
      <c r="S45" s="55"/>
      <c r="T45" s="56" t="str">
        <f t="shared" si="5"/>
        <v xml:space="preserve"> </v>
      </c>
      <c r="U45" s="57">
        <f t="shared" si="21"/>
        <v>0</v>
      </c>
      <c r="V45" s="58"/>
      <c r="W45" s="59" t="str">
        <f t="shared" si="7"/>
        <v xml:space="preserve"> </v>
      </c>
      <c r="X45" s="60">
        <f t="shared" si="22"/>
        <v>0</v>
      </c>
      <c r="Y45" s="61"/>
      <c r="Z45" s="62" t="str">
        <f t="shared" si="9"/>
        <v xml:space="preserve"> </v>
      </c>
      <c r="AA45" s="63">
        <f t="shared" si="23"/>
        <v>0</v>
      </c>
      <c r="AB45" s="228"/>
      <c r="AC45" s="229" t="str">
        <f t="shared" si="11"/>
        <v xml:space="preserve"> </v>
      </c>
      <c r="AD45" s="230">
        <f t="shared" si="24"/>
        <v>0</v>
      </c>
      <c r="AE45" s="39">
        <f t="shared" si="13"/>
        <v>6</v>
      </c>
      <c r="AF45" s="64">
        <f t="shared" si="14"/>
        <v>35</v>
      </c>
      <c r="AG45" s="39">
        <f t="shared" si="15"/>
        <v>6</v>
      </c>
      <c r="AI45" s="44">
        <v>35</v>
      </c>
      <c r="AJ45" s="44"/>
      <c r="AL45" s="47">
        <v>35</v>
      </c>
      <c r="AM45" s="47"/>
      <c r="AO45" s="65">
        <v>35</v>
      </c>
      <c r="AP45" s="65"/>
      <c r="AR45" s="53">
        <v>35</v>
      </c>
      <c r="AS45" s="53"/>
      <c r="AU45" s="56">
        <v>35</v>
      </c>
      <c r="AV45" s="56"/>
      <c r="AX45" s="59">
        <v>35</v>
      </c>
      <c r="AY45" s="59"/>
      <c r="BA45" s="66">
        <v>35</v>
      </c>
      <c r="BB45" s="66"/>
      <c r="BD45" s="229">
        <v>35</v>
      </c>
      <c r="BE45" s="229"/>
    </row>
    <row r="46" spans="1:57" x14ac:dyDescent="0.15">
      <c r="A46" s="38">
        <v>36</v>
      </c>
      <c r="B46" s="39">
        <f t="shared" si="16"/>
        <v>4</v>
      </c>
      <c r="C46" s="40"/>
      <c r="D46" s="41" t="s">
        <v>304</v>
      </c>
      <c r="E46" s="42" t="s">
        <v>116</v>
      </c>
      <c r="F46" s="42" t="s">
        <v>352</v>
      </c>
      <c r="G46" s="43">
        <v>1</v>
      </c>
      <c r="H46" s="44">
        <v>30</v>
      </c>
      <c r="I46" s="45">
        <f t="shared" si="17"/>
        <v>2</v>
      </c>
      <c r="J46" s="46">
        <v>1</v>
      </c>
      <c r="K46" s="47">
        <v>32</v>
      </c>
      <c r="L46" s="48">
        <f t="shared" si="18"/>
        <v>2</v>
      </c>
      <c r="M46" s="49">
        <v>0</v>
      </c>
      <c r="N46" s="50" t="str">
        <f t="shared" si="25"/>
        <v xml:space="preserve"> </v>
      </c>
      <c r="O46" s="51">
        <f t="shared" si="19"/>
        <v>0</v>
      </c>
      <c r="P46" s="52">
        <v>0</v>
      </c>
      <c r="Q46" s="53" t="s">
        <v>1</v>
      </c>
      <c r="R46" s="54">
        <f t="shared" si="20"/>
        <v>0</v>
      </c>
      <c r="S46" s="55"/>
      <c r="T46" s="56" t="str">
        <f t="shared" si="5"/>
        <v xml:space="preserve"> </v>
      </c>
      <c r="U46" s="57">
        <f t="shared" si="21"/>
        <v>0</v>
      </c>
      <c r="V46" s="58"/>
      <c r="W46" s="59" t="str">
        <f t="shared" si="7"/>
        <v xml:space="preserve"> </v>
      </c>
      <c r="X46" s="60">
        <f t="shared" si="22"/>
        <v>0</v>
      </c>
      <c r="Y46" s="61"/>
      <c r="Z46" s="62" t="str">
        <f t="shared" si="9"/>
        <v xml:space="preserve"> </v>
      </c>
      <c r="AA46" s="63">
        <f t="shared" si="23"/>
        <v>0</v>
      </c>
      <c r="AB46" s="228"/>
      <c r="AC46" s="229" t="str">
        <f t="shared" si="11"/>
        <v xml:space="preserve"> </v>
      </c>
      <c r="AD46" s="230">
        <f t="shared" si="24"/>
        <v>0</v>
      </c>
      <c r="AE46" s="39">
        <f t="shared" si="13"/>
        <v>4</v>
      </c>
      <c r="AF46" s="64">
        <f t="shared" si="14"/>
        <v>36</v>
      </c>
      <c r="AG46" s="39">
        <f t="shared" si="15"/>
        <v>4</v>
      </c>
      <c r="AI46" s="44">
        <v>36</v>
      </c>
      <c r="AJ46" s="44"/>
      <c r="AL46" s="47">
        <v>36</v>
      </c>
      <c r="AM46" s="47"/>
      <c r="AO46" s="65">
        <v>36</v>
      </c>
      <c r="AP46" s="65"/>
      <c r="AR46" s="53">
        <v>36</v>
      </c>
      <c r="AS46" s="53"/>
      <c r="AU46" s="56">
        <v>36</v>
      </c>
      <c r="AV46" s="56"/>
      <c r="AX46" s="59">
        <v>36</v>
      </c>
      <c r="AY46" s="59"/>
      <c r="BA46" s="66">
        <v>36</v>
      </c>
      <c r="BB46" s="66"/>
      <c r="BD46" s="229">
        <v>36</v>
      </c>
      <c r="BE46" s="229"/>
    </row>
    <row r="47" spans="1:57" x14ac:dyDescent="0.15">
      <c r="A47" s="38">
        <v>37</v>
      </c>
      <c r="B47" s="39">
        <f t="shared" si="16"/>
        <v>3</v>
      </c>
      <c r="C47" s="40"/>
      <c r="D47" s="41" t="s">
        <v>305</v>
      </c>
      <c r="E47" s="42" t="s">
        <v>286</v>
      </c>
      <c r="F47" s="42" t="s">
        <v>352</v>
      </c>
      <c r="G47" s="43">
        <v>1</v>
      </c>
      <c r="H47" s="44"/>
      <c r="I47" s="45">
        <v>0</v>
      </c>
      <c r="J47" s="46">
        <v>1</v>
      </c>
      <c r="K47" s="47">
        <v>23</v>
      </c>
      <c r="L47" s="48">
        <f t="shared" si="18"/>
        <v>3</v>
      </c>
      <c r="M47" s="49">
        <v>0</v>
      </c>
      <c r="N47" s="50" t="str">
        <f t="shared" si="25"/>
        <v xml:space="preserve"> </v>
      </c>
      <c r="O47" s="51">
        <f t="shared" si="19"/>
        <v>0</v>
      </c>
      <c r="P47" s="52">
        <v>0</v>
      </c>
      <c r="Q47" s="53" t="s">
        <v>1</v>
      </c>
      <c r="R47" s="54">
        <f t="shared" si="20"/>
        <v>0</v>
      </c>
      <c r="S47" s="55"/>
      <c r="T47" s="56" t="str">
        <f t="shared" si="5"/>
        <v xml:space="preserve"> </v>
      </c>
      <c r="U47" s="57">
        <f t="shared" si="21"/>
        <v>0</v>
      </c>
      <c r="V47" s="58"/>
      <c r="W47" s="59" t="str">
        <f t="shared" si="7"/>
        <v xml:space="preserve"> </v>
      </c>
      <c r="X47" s="60">
        <f t="shared" si="22"/>
        <v>0</v>
      </c>
      <c r="Y47" s="61"/>
      <c r="Z47" s="62" t="str">
        <f t="shared" si="9"/>
        <v xml:space="preserve"> </v>
      </c>
      <c r="AA47" s="63">
        <f t="shared" si="23"/>
        <v>0</v>
      </c>
      <c r="AB47" s="228"/>
      <c r="AC47" s="229" t="str">
        <f t="shared" si="11"/>
        <v xml:space="preserve"> </v>
      </c>
      <c r="AD47" s="230">
        <f t="shared" si="24"/>
        <v>0</v>
      </c>
      <c r="AE47" s="39">
        <f t="shared" si="13"/>
        <v>3</v>
      </c>
      <c r="AF47" s="64">
        <f t="shared" si="14"/>
        <v>37</v>
      </c>
      <c r="AG47" s="39">
        <f t="shared" si="15"/>
        <v>3</v>
      </c>
      <c r="AI47" s="44">
        <v>37</v>
      </c>
      <c r="AJ47" s="44"/>
      <c r="AL47" s="47">
        <v>37</v>
      </c>
      <c r="AM47" s="47"/>
      <c r="AO47" s="65">
        <v>37</v>
      </c>
      <c r="AP47" s="65"/>
      <c r="AR47" s="53">
        <v>37</v>
      </c>
      <c r="AS47" s="53"/>
      <c r="AU47" s="56">
        <v>37</v>
      </c>
      <c r="AV47" s="56"/>
      <c r="AX47" s="59">
        <v>37</v>
      </c>
      <c r="AY47" s="59"/>
      <c r="BA47" s="66">
        <v>37</v>
      </c>
      <c r="BB47" s="66"/>
      <c r="BD47" s="229">
        <v>37</v>
      </c>
      <c r="BE47" s="229"/>
    </row>
    <row r="48" spans="1:57" x14ac:dyDescent="0.15">
      <c r="A48" s="38">
        <v>38</v>
      </c>
      <c r="B48" s="39">
        <f t="shared" si="16"/>
        <v>2</v>
      </c>
      <c r="C48" s="40"/>
      <c r="D48" s="41" t="s">
        <v>309</v>
      </c>
      <c r="E48" s="42" t="s">
        <v>310</v>
      </c>
      <c r="F48" s="42" t="s">
        <v>80</v>
      </c>
      <c r="G48" s="43">
        <v>1</v>
      </c>
      <c r="H48" s="44">
        <v>25</v>
      </c>
      <c r="I48" s="45">
        <f>IF(H48=" ",0,IF(H48=1,30,IF(H48=2,28,IF(H48=3,26,IF(H48=4,24,IF(H48=5,22,IF(AND(H48&gt;5,H48&lt;25),26-H48,2)))))))</f>
        <v>2</v>
      </c>
      <c r="J48" s="46">
        <v>1</v>
      </c>
      <c r="K48" s="47" t="s">
        <v>1</v>
      </c>
      <c r="L48" s="48">
        <f t="shared" si="18"/>
        <v>0</v>
      </c>
      <c r="M48" s="49">
        <v>1</v>
      </c>
      <c r="N48" s="50" t="str">
        <f t="shared" si="25"/>
        <v xml:space="preserve"> </v>
      </c>
      <c r="O48" s="51">
        <f t="shared" si="19"/>
        <v>0</v>
      </c>
      <c r="P48" s="52">
        <v>0</v>
      </c>
      <c r="Q48" s="53" t="s">
        <v>1</v>
      </c>
      <c r="R48" s="54">
        <f t="shared" si="20"/>
        <v>0</v>
      </c>
      <c r="S48" s="55"/>
      <c r="T48" s="56" t="str">
        <f t="shared" si="5"/>
        <v xml:space="preserve"> </v>
      </c>
      <c r="U48" s="57">
        <f t="shared" si="21"/>
        <v>0</v>
      </c>
      <c r="V48" s="58"/>
      <c r="W48" s="59" t="str">
        <f t="shared" si="7"/>
        <v xml:space="preserve"> </v>
      </c>
      <c r="X48" s="60">
        <f t="shared" si="22"/>
        <v>0</v>
      </c>
      <c r="Y48" s="61"/>
      <c r="Z48" s="62" t="str">
        <f t="shared" si="9"/>
        <v xml:space="preserve"> </v>
      </c>
      <c r="AA48" s="63">
        <f t="shared" si="23"/>
        <v>0</v>
      </c>
      <c r="AB48" s="228"/>
      <c r="AC48" s="229" t="str">
        <f t="shared" si="11"/>
        <v xml:space="preserve"> </v>
      </c>
      <c r="AD48" s="230">
        <f t="shared" si="24"/>
        <v>0</v>
      </c>
      <c r="AE48" s="39">
        <f t="shared" si="13"/>
        <v>2</v>
      </c>
      <c r="AF48" s="64">
        <f t="shared" si="14"/>
        <v>38</v>
      </c>
      <c r="AG48" s="39">
        <f t="shared" si="15"/>
        <v>2</v>
      </c>
      <c r="AI48" s="44">
        <v>38</v>
      </c>
      <c r="AJ48" s="44"/>
      <c r="AL48" s="47">
        <v>38</v>
      </c>
      <c r="AM48" s="47"/>
      <c r="AO48" s="65">
        <v>38</v>
      </c>
      <c r="AP48" s="65"/>
      <c r="AR48" s="53">
        <v>38</v>
      </c>
      <c r="AS48" s="53"/>
      <c r="AU48" s="56">
        <v>38</v>
      </c>
      <c r="AV48" s="56"/>
      <c r="AX48" s="59">
        <v>38</v>
      </c>
      <c r="AY48" s="59"/>
      <c r="BA48" s="66">
        <v>38</v>
      </c>
      <c r="BB48" s="66"/>
      <c r="BD48" s="229">
        <v>38</v>
      </c>
      <c r="BE48" s="229"/>
    </row>
    <row r="49" spans="1:57" x14ac:dyDescent="0.15">
      <c r="A49" s="38">
        <v>39</v>
      </c>
      <c r="B49" s="39">
        <f t="shared" si="16"/>
        <v>2</v>
      </c>
      <c r="C49" s="40"/>
      <c r="D49" s="41" t="s">
        <v>308</v>
      </c>
      <c r="E49" s="42" t="s">
        <v>145</v>
      </c>
      <c r="F49" s="236" t="s">
        <v>354</v>
      </c>
      <c r="G49" s="43">
        <v>0</v>
      </c>
      <c r="H49" s="44" t="s">
        <v>1</v>
      </c>
      <c r="I49" s="45">
        <f>IF(H49=" ",0,IF(H49=1,30,IF(H49=2,28,IF(H49=3,26,IF(H49=4,24,IF(H49=5,22,IF(AND(H49&gt;5,H49&lt;25),26-H49,2)))))))</f>
        <v>0</v>
      </c>
      <c r="J49" s="46">
        <v>1</v>
      </c>
      <c r="K49" s="47">
        <v>33</v>
      </c>
      <c r="L49" s="48">
        <f t="shared" si="18"/>
        <v>2</v>
      </c>
      <c r="M49" s="49">
        <v>1</v>
      </c>
      <c r="N49" s="50" t="str">
        <f t="shared" si="25"/>
        <v xml:space="preserve"> </v>
      </c>
      <c r="O49" s="51">
        <f t="shared" si="19"/>
        <v>0</v>
      </c>
      <c r="P49" s="52">
        <v>0</v>
      </c>
      <c r="Q49" s="53" t="s">
        <v>1</v>
      </c>
      <c r="R49" s="54">
        <f t="shared" si="20"/>
        <v>0</v>
      </c>
      <c r="S49" s="55"/>
      <c r="T49" s="56" t="str">
        <f t="shared" si="5"/>
        <v xml:space="preserve"> </v>
      </c>
      <c r="U49" s="57">
        <f t="shared" si="21"/>
        <v>0</v>
      </c>
      <c r="V49" s="58"/>
      <c r="W49" s="59" t="str">
        <f t="shared" si="7"/>
        <v xml:space="preserve"> </v>
      </c>
      <c r="X49" s="60">
        <f t="shared" si="22"/>
        <v>0</v>
      </c>
      <c r="Y49" s="61"/>
      <c r="Z49" s="62" t="str">
        <f t="shared" si="9"/>
        <v xml:space="preserve"> </v>
      </c>
      <c r="AA49" s="63">
        <f t="shared" si="23"/>
        <v>0</v>
      </c>
      <c r="AB49" s="228"/>
      <c r="AC49" s="229" t="str">
        <f t="shared" si="11"/>
        <v xml:space="preserve"> </v>
      </c>
      <c r="AD49" s="230">
        <f t="shared" si="24"/>
        <v>0</v>
      </c>
      <c r="AE49" s="39">
        <f t="shared" si="13"/>
        <v>2</v>
      </c>
      <c r="AF49" s="64">
        <f t="shared" si="14"/>
        <v>39</v>
      </c>
      <c r="AG49" s="39">
        <f t="shared" si="15"/>
        <v>2</v>
      </c>
      <c r="AH49" s="251"/>
      <c r="AI49" s="44">
        <v>39</v>
      </c>
      <c r="AJ49" s="44"/>
      <c r="AL49" s="47">
        <v>39</v>
      </c>
      <c r="AM49" s="47"/>
      <c r="AO49" s="65">
        <v>39</v>
      </c>
      <c r="AP49" s="65"/>
      <c r="AR49" s="53">
        <v>39</v>
      </c>
      <c r="AS49" s="53"/>
      <c r="AU49" s="56">
        <v>39</v>
      </c>
      <c r="AV49" s="56"/>
      <c r="AX49" s="59">
        <v>39</v>
      </c>
      <c r="AY49" s="59"/>
      <c r="BA49" s="66">
        <v>39</v>
      </c>
      <c r="BB49" s="66"/>
      <c r="BD49" s="229">
        <v>39</v>
      </c>
      <c r="BE49" s="229"/>
    </row>
    <row r="50" spans="1:57" ht="14" x14ac:dyDescent="0.15">
      <c r="A50" s="38">
        <v>40</v>
      </c>
      <c r="B50" s="39">
        <f t="shared" si="16"/>
        <v>2</v>
      </c>
      <c r="C50" s="40"/>
      <c r="D50" s="41" t="s">
        <v>312</v>
      </c>
      <c r="E50" s="42" t="s">
        <v>172</v>
      </c>
      <c r="F50" s="42" t="s">
        <v>80</v>
      </c>
      <c r="G50" s="43">
        <v>1</v>
      </c>
      <c r="H50" s="44">
        <v>31</v>
      </c>
      <c r="I50" s="45">
        <f>IF(H50=" ",0,IF(H50=1,30,IF(H50=2,28,IF(H50=3,26,IF(H50=4,24,IF(H50=5,22,IF(AND(H50&gt;5,H50&lt;25),26-H50,2)))))))</f>
        <v>2</v>
      </c>
      <c r="J50" s="46">
        <v>0</v>
      </c>
      <c r="K50" s="47" t="s">
        <v>1</v>
      </c>
      <c r="L50" s="48">
        <f t="shared" si="18"/>
        <v>0</v>
      </c>
      <c r="M50" s="49">
        <v>0</v>
      </c>
      <c r="N50" s="50" t="str">
        <f t="shared" si="25"/>
        <v xml:space="preserve"> </v>
      </c>
      <c r="O50" s="51">
        <f t="shared" si="19"/>
        <v>0</v>
      </c>
      <c r="P50" s="52">
        <v>0</v>
      </c>
      <c r="Q50" s="53" t="s">
        <v>1</v>
      </c>
      <c r="R50" s="54">
        <f t="shared" si="20"/>
        <v>0</v>
      </c>
      <c r="S50" s="55"/>
      <c r="T50" s="56" t="str">
        <f t="shared" si="5"/>
        <v xml:space="preserve"> </v>
      </c>
      <c r="U50" s="57">
        <f t="shared" si="21"/>
        <v>0</v>
      </c>
      <c r="V50" s="58" t="s">
        <v>1</v>
      </c>
      <c r="W50" s="59" t="str">
        <f t="shared" si="7"/>
        <v xml:space="preserve"> </v>
      </c>
      <c r="X50" s="60">
        <f t="shared" si="22"/>
        <v>0</v>
      </c>
      <c r="Y50" s="61" t="s">
        <v>1</v>
      </c>
      <c r="Z50" s="62" t="str">
        <f t="shared" si="9"/>
        <v xml:space="preserve"> </v>
      </c>
      <c r="AA50" s="63">
        <f t="shared" si="23"/>
        <v>0</v>
      </c>
      <c r="AB50" s="228" t="s">
        <v>1</v>
      </c>
      <c r="AC50" s="229" t="str">
        <f t="shared" si="11"/>
        <v xml:space="preserve"> </v>
      </c>
      <c r="AD50" s="230">
        <f t="shared" si="24"/>
        <v>0</v>
      </c>
      <c r="AE50" s="39">
        <f t="shared" si="13"/>
        <v>2</v>
      </c>
      <c r="AF50" s="64">
        <f t="shared" si="14"/>
        <v>40</v>
      </c>
      <c r="AG50" s="39">
        <f t="shared" si="15"/>
        <v>2</v>
      </c>
      <c r="AH50" s="249"/>
      <c r="AI50" s="44">
        <v>40</v>
      </c>
      <c r="AJ50" s="44"/>
      <c r="AL50" s="47">
        <v>40</v>
      </c>
      <c r="AM50" s="47"/>
      <c r="AO50" s="65">
        <v>40</v>
      </c>
      <c r="AP50" s="65"/>
      <c r="AR50" s="53">
        <v>40</v>
      </c>
      <c r="AS50" s="53"/>
      <c r="AU50" s="56">
        <v>40</v>
      </c>
      <c r="AV50" s="56"/>
      <c r="AX50" s="59">
        <v>40</v>
      </c>
      <c r="AY50" s="59"/>
      <c r="BA50" s="66">
        <v>40</v>
      </c>
      <c r="BB50" s="66"/>
      <c r="BD50" s="229">
        <v>40</v>
      </c>
      <c r="BE50" s="229"/>
    </row>
    <row r="51" spans="1:57" x14ac:dyDescent="0.15">
      <c r="A51" s="38">
        <v>41</v>
      </c>
      <c r="B51" s="39">
        <f t="shared" si="16"/>
        <v>0</v>
      </c>
      <c r="C51" s="40"/>
      <c r="D51" s="41" t="s">
        <v>339</v>
      </c>
      <c r="E51" s="42" t="s">
        <v>82</v>
      </c>
      <c r="F51" s="42" t="s">
        <v>354</v>
      </c>
      <c r="G51" s="43"/>
      <c r="H51" s="44" t="s">
        <v>1</v>
      </c>
      <c r="I51" s="45">
        <f>IF(H51=" ",0,IF(H51=1,30,IF(H51=2,28,IF(H51=3,26,IF(H51=4,24,IF(H51=5,22,IF(AND(H51&gt;5,H51&lt;25),26-H51,2)))))))</f>
        <v>0</v>
      </c>
      <c r="J51" s="46"/>
      <c r="K51" s="47" t="s">
        <v>1</v>
      </c>
      <c r="L51" s="48">
        <f t="shared" si="18"/>
        <v>0</v>
      </c>
      <c r="M51" s="49"/>
      <c r="N51" s="50" t="str">
        <f t="shared" si="25"/>
        <v xml:space="preserve"> </v>
      </c>
      <c r="O51" s="51">
        <f t="shared" si="19"/>
        <v>0</v>
      </c>
      <c r="P51" s="52">
        <v>1</v>
      </c>
      <c r="Q51" s="53" t="s">
        <v>1</v>
      </c>
      <c r="R51" s="54">
        <f t="shared" si="20"/>
        <v>0</v>
      </c>
      <c r="S51" s="55"/>
      <c r="T51" s="56" t="str">
        <f t="shared" si="5"/>
        <v xml:space="preserve"> </v>
      </c>
      <c r="U51" s="57">
        <f t="shared" si="21"/>
        <v>0</v>
      </c>
      <c r="V51" s="58"/>
      <c r="W51" s="59" t="str">
        <f t="shared" si="7"/>
        <v xml:space="preserve"> </v>
      </c>
      <c r="X51" s="60">
        <f t="shared" si="22"/>
        <v>0</v>
      </c>
      <c r="Y51" s="61"/>
      <c r="Z51" s="62" t="str">
        <f t="shared" si="9"/>
        <v xml:space="preserve"> </v>
      </c>
      <c r="AA51" s="63">
        <f t="shared" si="23"/>
        <v>0</v>
      </c>
      <c r="AB51" s="228"/>
      <c r="AC51" s="229" t="str">
        <f t="shared" si="11"/>
        <v xml:space="preserve"> </v>
      </c>
      <c r="AD51" s="230">
        <f t="shared" si="24"/>
        <v>0</v>
      </c>
      <c r="AE51" s="39">
        <f t="shared" si="13"/>
        <v>0</v>
      </c>
      <c r="AF51" s="64">
        <f t="shared" si="14"/>
        <v>41</v>
      </c>
      <c r="AG51" s="39">
        <f t="shared" si="15"/>
        <v>0</v>
      </c>
      <c r="AI51" s="44">
        <v>41</v>
      </c>
      <c r="AJ51" s="44"/>
      <c r="AL51" s="47">
        <v>41</v>
      </c>
      <c r="AM51" s="47"/>
      <c r="AO51" s="65">
        <v>41</v>
      </c>
      <c r="AP51" s="65"/>
      <c r="AR51" s="53">
        <v>41</v>
      </c>
      <c r="AS51" s="53"/>
      <c r="AU51" s="56">
        <v>41</v>
      </c>
      <c r="AV51" s="56"/>
      <c r="AX51" s="59">
        <v>41</v>
      </c>
      <c r="AY51" s="59"/>
      <c r="BA51" s="66">
        <v>41</v>
      </c>
      <c r="BB51" s="66"/>
      <c r="BD51" s="229">
        <v>41</v>
      </c>
      <c r="BE51" s="229"/>
    </row>
    <row r="52" spans="1:57" x14ac:dyDescent="0.15">
      <c r="A52" s="38">
        <v>42</v>
      </c>
      <c r="B52" s="39">
        <f t="shared" si="16"/>
        <v>0</v>
      </c>
      <c r="C52" s="40"/>
      <c r="D52" s="237" t="s">
        <v>313</v>
      </c>
      <c r="E52" s="238" t="s">
        <v>314</v>
      </c>
      <c r="F52" s="42" t="s">
        <v>69</v>
      </c>
      <c r="G52" s="43">
        <v>0</v>
      </c>
      <c r="H52" s="44" t="s">
        <v>1</v>
      </c>
      <c r="I52" s="45">
        <f>IF(H52=" ",0,IF(H52=1,30,IF(H52=2,28,IF(H52=3,26,IF(H52=4,24,IF(H52=5,22,IF(AND(H52&gt;5,H52&lt;25),26-H52,2)))))))</f>
        <v>0</v>
      </c>
      <c r="J52" s="46">
        <v>0</v>
      </c>
      <c r="K52" s="47" t="s">
        <v>1</v>
      </c>
      <c r="L52" s="48">
        <f t="shared" si="18"/>
        <v>0</v>
      </c>
      <c r="M52" s="49">
        <v>1</v>
      </c>
      <c r="N52" s="50" t="str">
        <f t="shared" si="25"/>
        <v xml:space="preserve"> </v>
      </c>
      <c r="O52" s="51">
        <f t="shared" si="19"/>
        <v>0</v>
      </c>
      <c r="P52" s="52">
        <v>0</v>
      </c>
      <c r="Q52" s="53" t="s">
        <v>1</v>
      </c>
      <c r="R52" s="54">
        <f t="shared" si="20"/>
        <v>0</v>
      </c>
      <c r="S52" s="55"/>
      <c r="T52" s="56" t="str">
        <f t="shared" si="5"/>
        <v xml:space="preserve"> </v>
      </c>
      <c r="U52" s="57">
        <f t="shared" si="21"/>
        <v>0</v>
      </c>
      <c r="V52" s="58"/>
      <c r="W52" s="59" t="str">
        <f t="shared" si="7"/>
        <v xml:space="preserve"> </v>
      </c>
      <c r="X52" s="60">
        <f t="shared" si="22"/>
        <v>0</v>
      </c>
      <c r="Y52" s="61"/>
      <c r="Z52" s="62" t="str">
        <f t="shared" si="9"/>
        <v xml:space="preserve"> </v>
      </c>
      <c r="AA52" s="63">
        <f t="shared" si="23"/>
        <v>0</v>
      </c>
      <c r="AB52" s="228"/>
      <c r="AC52" s="229" t="str">
        <f t="shared" si="11"/>
        <v xml:space="preserve"> </v>
      </c>
      <c r="AD52" s="230">
        <f t="shared" si="24"/>
        <v>0</v>
      </c>
      <c r="AE52" s="39">
        <f t="shared" si="13"/>
        <v>0</v>
      </c>
      <c r="AF52" s="64">
        <f t="shared" si="14"/>
        <v>42</v>
      </c>
      <c r="AG52" s="39">
        <f t="shared" si="15"/>
        <v>0</v>
      </c>
      <c r="AI52" s="44">
        <v>42</v>
      </c>
      <c r="AJ52" s="44"/>
      <c r="AL52" s="47">
        <v>42</v>
      </c>
      <c r="AM52" s="47"/>
      <c r="AO52" s="65">
        <v>42</v>
      </c>
      <c r="AP52" s="65"/>
      <c r="AR52" s="53">
        <v>42</v>
      </c>
      <c r="AS52" s="53"/>
      <c r="AU52" s="56">
        <v>42</v>
      </c>
      <c r="AV52" s="56"/>
      <c r="AX52" s="59">
        <v>42</v>
      </c>
      <c r="AY52" s="59"/>
      <c r="BA52" s="66">
        <v>42</v>
      </c>
      <c r="BB52" s="66"/>
      <c r="BD52" s="229">
        <v>42</v>
      </c>
      <c r="BE52" s="229"/>
    </row>
    <row r="53" spans="1:57" ht="14" thickBot="1" x14ac:dyDescent="0.2">
      <c r="A53" s="38">
        <v>43</v>
      </c>
      <c r="B53" s="39">
        <f t="shared" ref="B53" si="26">AE53</f>
        <v>0</v>
      </c>
      <c r="C53" s="40"/>
      <c r="D53" s="41"/>
      <c r="E53" s="42"/>
      <c r="F53" s="42"/>
      <c r="G53" s="43"/>
      <c r="H53" s="44" t="str">
        <f>IF(SUMIF(AJ$11:AJ$63,$C53,AI$11:AI$63)=0," ",SUMIF(AJ$11:AJ$63,$C53,AI$11:AI$63))</f>
        <v xml:space="preserve"> </v>
      </c>
      <c r="I53" s="45">
        <f t="shared" ref="I53" si="27">IF(H53=" ",0,IF(H53=1,30,IF(H53=2,28,IF(H53=3,26,IF(H53=4,24,IF(H53=5,22,IF(AND(H53&gt;5,H53&lt;25),26-H53,2)))))))</f>
        <v>0</v>
      </c>
      <c r="J53" s="46"/>
      <c r="K53" s="47" t="str">
        <f>IF(SUMIF(AM$11:AM$63,$C53,AL$11:AL$63)=0," ",SUMIF(AM$11:AM$63,$C53,AL$11:AL$63))</f>
        <v xml:space="preserve"> </v>
      </c>
      <c r="L53" s="48">
        <f t="shared" ref="L53" si="28">IF(K53=" ",0,IF(K53=1,30,IF(K53=2,28,IF(K53=3,26,IF(K53=4,24,IF(K53=5,22,IF(AND(K53&gt;5,K53&lt;25),26-K53,2)))))))</f>
        <v>0</v>
      </c>
      <c r="M53" s="49"/>
      <c r="N53" s="50" t="str">
        <f t="shared" si="25"/>
        <v xml:space="preserve"> </v>
      </c>
      <c r="O53" s="51">
        <f t="shared" ref="O53" si="29">IF(N53=" ",0,IF(N53=1,30,IF(N53=2,28,IF(N53=3,26,IF(N53=4,24,IF(N53=5,22,IF(AND(N53&gt;5,N53&lt;25),26-N53,2)))))))</f>
        <v>0</v>
      </c>
      <c r="P53" s="52"/>
      <c r="Q53" s="53" t="s">
        <v>1</v>
      </c>
      <c r="R53" s="54">
        <f t="shared" ref="R53" si="30">IF(Q53=" ",0,IF(Q53=1,30,IF(Q53=2,28,IF(Q53=3,26,IF(Q53=4,24,IF(Q53=5,22,IF(AND(Q53&gt;5,Q53&lt;25),26-Q53,2)))))))</f>
        <v>0</v>
      </c>
      <c r="S53" s="55"/>
      <c r="T53" s="56" t="str">
        <f t="shared" si="5"/>
        <v xml:space="preserve"> </v>
      </c>
      <c r="U53" s="57">
        <f t="shared" ref="U53" si="31">IF(T53=" ",0,IF(T53=1,30,IF(T53=2,28,IF(T53=3,26,IF(T53=4,24,IF(T53=5,22,IF(AND(T53&gt;5,T53&lt;25),26-T53,2)))))))</f>
        <v>0</v>
      </c>
      <c r="V53" s="58"/>
      <c r="W53" s="59" t="str">
        <f t="shared" si="7"/>
        <v xml:space="preserve"> </v>
      </c>
      <c r="X53" s="60">
        <f t="shared" ref="X53" si="32">IF(W53=" ",0,IF(W53=1,30,IF(W53=2,28,IF(W53=3,26,IF(W53=4,24,IF(W53=5,22,IF(AND(W53&gt;5,W53&lt;25),26-W53,2)))))))</f>
        <v>0</v>
      </c>
      <c r="Y53" s="61"/>
      <c r="Z53" s="62" t="str">
        <f t="shared" si="9"/>
        <v xml:space="preserve"> </v>
      </c>
      <c r="AA53" s="63">
        <f t="shared" ref="AA53" si="33">IF(Z53=" ",0,IF(Z53=1,30,IF(Z53=2,28,IF(Z53=3,26,IF(Z53=4,24,IF(Z53=5,22,IF(AND(Z53&gt;5,Z53&lt;25),26-Z53,2)))))))</f>
        <v>0</v>
      </c>
      <c r="AB53" s="228"/>
      <c r="AC53" s="229" t="str">
        <f t="shared" si="11"/>
        <v xml:space="preserve"> </v>
      </c>
      <c r="AD53" s="230">
        <f t="shared" ref="AD53" si="34">IF(AC53=" ",0,IF(AC53=1,30,IF(AC53=2,28,IF(AC53=3,26,IF(AC53=4,24,IF(AC53=5,22,IF(AND(AC53&gt;5,AC53&lt;25),26-AC53,2)))))))</f>
        <v>0</v>
      </c>
      <c r="AE53" s="39">
        <f t="shared" ref="AE53" si="35">I53+L53+O53+R53+U53+X53+AA53+AD53</f>
        <v>0</v>
      </c>
      <c r="AF53" s="64">
        <f t="shared" ref="AF53" si="36">A53</f>
        <v>43</v>
      </c>
      <c r="AG53" s="39">
        <f t="shared" ref="AG53" si="37">AE53-MIN(I53,L53,O53,R53,U53,X53,AA53,AD53)</f>
        <v>0</v>
      </c>
      <c r="AI53" s="44">
        <v>43</v>
      </c>
      <c r="AJ53" s="44"/>
      <c r="AL53" s="47">
        <v>43</v>
      </c>
      <c r="AM53" s="47"/>
      <c r="AO53" s="65">
        <v>43</v>
      </c>
      <c r="AP53" s="65"/>
      <c r="AR53" s="53">
        <v>43</v>
      </c>
      <c r="AS53" s="53"/>
      <c r="AU53" s="56">
        <v>43</v>
      </c>
      <c r="AV53" s="56"/>
      <c r="AX53" s="59">
        <v>43</v>
      </c>
      <c r="AY53" s="59"/>
      <c r="BA53" s="66">
        <v>43</v>
      </c>
      <c r="BB53" s="66"/>
      <c r="BD53" s="229">
        <v>43</v>
      </c>
      <c r="BE53" s="229"/>
    </row>
    <row r="54" spans="1:57" x14ac:dyDescent="0.15">
      <c r="B54" s="73">
        <f t="shared" ref="B54" si="38">AE54</f>
        <v>0</v>
      </c>
      <c r="H54" s="70" t="str">
        <f>IF(SUMIF(AJ$11:AJ$73,$C54,AI$11:AI$73)=0," ",SUMIF(AJ$11:AJ$73,$C54,AI$11:AI$73))</f>
        <v xml:space="preserve"> </v>
      </c>
      <c r="I54" s="74">
        <f t="shared" ref="I54" si="39">IF(H54=" ",0,IF(H54=1,30,IF(H54=2,28,IF(H54=3,26,IF(H54=4,24,IF(H54=5,22,IF(AND(H54&gt;5,H54&lt;25),26-H54,2)))))))</f>
        <v>0</v>
      </c>
      <c r="K54" s="70" t="str">
        <f>IF(SUMIF(AM$11:AM$74,$C54,AL$11:AL$74)=0," ",SUMIF(AM$11:AM$74,$C54,AL$11:AL$74))</f>
        <v xml:space="preserve"> </v>
      </c>
      <c r="L54" s="74">
        <f t="shared" ref="L54" si="40">IF(K54=" ",0,IF(K54=1,30,IF(K54=2,28,IF(K54=3,26,IF(K54=4,24,IF(K54=5,22,IF(AND(K54&gt;5,K54&lt;25),26-K54,2)))))))</f>
        <v>0</v>
      </c>
      <c r="M54" s="75"/>
      <c r="N54" s="70" t="str">
        <f>IF(SUMIF(AP$11:AP$74,$C54,AO$11:AO$74)=0," ",SUMIF(AP$11:AP$74,$C54,AO$11:AO$74))</f>
        <v xml:space="preserve"> </v>
      </c>
      <c r="O54" s="74">
        <f t="shared" ref="O54" si="41">IF(N54=" ",0,IF(N54=1,30,IF(N54=2,28,IF(N54=3,26,IF(N54=4,24,IF(N54=5,22,IF(AND(N54&gt;5,N54&lt;25),26-N54,2)))))))</f>
        <v>0</v>
      </c>
      <c r="P54" s="75"/>
      <c r="Q54" s="70" t="str">
        <f>IF(SUMIF(AS$11:AS$74,$C54,AR$11:AR$74)=0," ",SUMIF(AS$11:AS$74,$C54,AR$11:AR$74))</f>
        <v xml:space="preserve"> </v>
      </c>
      <c r="R54" s="74">
        <f t="shared" ref="R54" si="42">IF(Q54=" ",0,IF(Q54=1,30,IF(Q54=2,28,IF(Q54=3,26,IF(Q54=4,24,IF(Q54=5,22,IF(AND(Q54&gt;5,Q54&lt;25),26-Q54,2)))))))</f>
        <v>0</v>
      </c>
      <c r="S54" s="75"/>
      <c r="T54" s="70" t="str">
        <f>IF(SUMIF(AV$11:AV$74,$C54,AU$11:AU$74)=0," ",SUMIF(AV$11:AV$74,$C54,AU$11:AU$74))</f>
        <v xml:space="preserve"> </v>
      </c>
      <c r="U54" s="74">
        <f t="shared" ref="U54" si="43">IF(T54=" ",0,IF(T54=1,30,IF(T54=2,28,IF(T54=3,26,IF(T54=4,24,IF(T54=5,22,IF(AND(T54&gt;5,T54&lt;25),26-T54,2)))))))</f>
        <v>0</v>
      </c>
      <c r="V54" s="75"/>
      <c r="W54" s="70" t="str">
        <f>IF(SUMIF(AY$11:AY$74,$C54,AX$11:AX$74)=0," ",SUMIF(AY$11:AY$74,$C54,AX$11:AX$74))</f>
        <v xml:space="preserve"> </v>
      </c>
      <c r="X54" s="74">
        <f t="shared" ref="X54" si="44">IF(W54=" ",0,IF(W54=1,30,IF(W54=2,28,IF(W54=3,26,IF(W54=4,24,IF(W54=5,22,IF(AND(W54&gt;5,W54&lt;25),26-W54,2)))))))</f>
        <v>0</v>
      </c>
      <c r="Y54" s="75"/>
      <c r="Z54" s="70" t="str">
        <f>IF(SUMIF(BB$11:BB$74,$C54,BA$11:BA$74)=0," ",SUMIF(BB$11:BB$74,$C54,BA$11:BA$74))</f>
        <v xml:space="preserve"> </v>
      </c>
      <c r="AA54" s="74">
        <f t="shared" ref="AA54" si="45">IF(Z54=" ",0,IF(Z54=1,30,IF(Z54=2,28,IF(Z54=3,26,IF(Z54=4,24,IF(Z54=5,22,IF(AND(Z54&gt;5,Z54&lt;25),26-Z54,2)))))))</f>
        <v>0</v>
      </c>
      <c r="AB54" s="75"/>
      <c r="AC54" s="70" t="str">
        <f>IF(SUMIF(BE$11:BE$74,$C54,BD$11:BD$74)=0," ",SUMIF(BE$11:BE$74,$C54,BD$11:BD$74))</f>
        <v xml:space="preserve"> </v>
      </c>
      <c r="AD54" s="74">
        <f t="shared" ref="AD54" si="46">IF(AC54=" ",0,IF(AC54=1,30,IF(AC54=2,28,IF(AC54=3,26,IF(AC54=4,24,IF(AC54=5,22,IF(AND(AC54&gt;5,AC54&lt;25),26-AC54,2)))))))</f>
        <v>0</v>
      </c>
      <c r="AE54" s="71">
        <f t="shared" ref="AE54" si="47">I54+L54+O54+R54+U54+X54+AA54+AD54</f>
        <v>0</v>
      </c>
      <c r="AG54" s="72">
        <f t="shared" ref="AG54" si="48">AE54-MIN(I54,L54,O54,R54,U54,X54,AA54,AD54)</f>
        <v>0</v>
      </c>
    </row>
    <row r="55" spans="1:57" x14ac:dyDescent="0.15">
      <c r="H55" s="74" t="str">
        <f>IF(SUMIF(AJ$11:AJ$63,$C55,AI$11:AI$63)=0," ",SUMIF(AJ$11:AJ$63,$C55,AI$11:AI$63))</f>
        <v xml:space="preserve"> </v>
      </c>
      <c r="I55" s="74"/>
      <c r="K55" s="74" t="str">
        <f>IF(SUMIF(AM$11:AM$63,$C55,AL$11:AL$63)=0," ",SUMIF(AM$11:AM$63,$C55,AL$11:AL$63))</f>
        <v xml:space="preserve"> </v>
      </c>
      <c r="L55" s="74"/>
      <c r="N55" s="74" t="str">
        <f>IF(SUMIF(AP$11:AP$63,$C55,AO$11:AO$63)=0," ",SUMIF(AP$11:AP$63,$C55,AO$11:AO$63))</f>
        <v xml:space="preserve"> </v>
      </c>
      <c r="O55" s="74"/>
      <c r="Q55" s="74" t="str">
        <f>IF(SUMIF(AS$11:AS$63,$C55,AR$11:AR$63)=0," ",SUMIF(AS$11:AS$63,$C55,AR$11:AR$63))</f>
        <v xml:space="preserve"> </v>
      </c>
      <c r="R55" s="74"/>
      <c r="T55" s="74" t="str">
        <f>IF(SUMIF(AV$11:AV$63,$C55,AU$11:AU$63)=0," ",SUMIF(AV$11:AV$63,$C55,AU$11:AU$63))</f>
        <v xml:space="preserve"> </v>
      </c>
      <c r="U55" s="74"/>
      <c r="W55" s="74" t="str">
        <f>IF(SUMIF(AY$11:AY$63,$C55,AX$11:AX$63)=0," ",SUMIF(AY$11:AY$63,$C55,AX$11:AX$63))</f>
        <v xml:space="preserve"> </v>
      </c>
      <c r="X55" s="74"/>
      <c r="Z55" s="74" t="str">
        <f>IF(SUMIF(BB$11:BB$63,$C55,BA$11:BA$63)=0," ",SUMIF(BB$11:BB$63,$C55,BA$11:BA$63))</f>
        <v xml:space="preserve"> </v>
      </c>
      <c r="AA55" s="74"/>
      <c r="AC55" s="74" t="str">
        <f>IF(SUMIF(BE$11:BE$63,$C55,BD$11:BD$63)=0," ",SUMIF(BE$11:BE$63,$C55,BD$11:BD$63))</f>
        <v xml:space="preserve"> </v>
      </c>
      <c r="AD55" s="74"/>
      <c r="AE55" s="73"/>
      <c r="AG55" s="73"/>
    </row>
    <row r="62" spans="1:57" ht="12" customHeight="1" x14ac:dyDescent="0.15"/>
    <row r="63" spans="1:57" ht="17.25" customHeight="1" x14ac:dyDescent="0.2">
      <c r="C63" t="s">
        <v>0</v>
      </c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57" ht="18" x14ac:dyDescent="0.2">
      <c r="AI64" s="297" t="s">
        <v>3</v>
      </c>
      <c r="AJ64" s="297"/>
      <c r="AK64" s="297"/>
      <c r="AL64" s="297"/>
      <c r="AM64" s="297"/>
      <c r="AN64" s="297"/>
      <c r="AO64" s="297"/>
      <c r="AP64" s="297"/>
      <c r="AQ64" s="297"/>
      <c r="AR64" s="297"/>
      <c r="AS64" s="297"/>
      <c r="AT64" s="297"/>
      <c r="AU64" s="297"/>
      <c r="AV64" s="297"/>
      <c r="AW64" s="297"/>
      <c r="AX64" s="297"/>
      <c r="AY64" s="297"/>
      <c r="AZ64" s="297"/>
      <c r="BA64" s="297"/>
      <c r="BB64" s="297"/>
      <c r="BD64" s="1"/>
      <c r="BE64" s="1"/>
    </row>
    <row r="66" spans="1:57" ht="14" x14ac:dyDescent="0.15">
      <c r="D66" s="4" t="s">
        <v>205</v>
      </c>
      <c r="E66" s="5" t="s">
        <v>264</v>
      </c>
    </row>
    <row r="67" spans="1:57" ht="14" x14ac:dyDescent="0.15">
      <c r="D67" s="4" t="s">
        <v>317</v>
      </c>
    </row>
    <row r="68" spans="1:57" ht="14" thickBot="1" x14ac:dyDescent="0.2"/>
    <row r="69" spans="1:57" x14ac:dyDescent="0.15">
      <c r="A69" s="7"/>
      <c r="B69" s="7"/>
      <c r="G69" s="298" t="s">
        <v>12</v>
      </c>
      <c r="H69" s="299"/>
      <c r="I69" s="300"/>
      <c r="J69" s="301" t="s">
        <v>13</v>
      </c>
      <c r="K69" s="302"/>
      <c r="L69" s="303"/>
      <c r="M69" s="304" t="s">
        <v>14</v>
      </c>
      <c r="N69" s="305"/>
      <c r="O69" s="306"/>
      <c r="P69" s="307" t="s">
        <v>15</v>
      </c>
      <c r="Q69" s="307"/>
      <c r="R69" s="307"/>
      <c r="S69" s="308" t="s">
        <v>16</v>
      </c>
      <c r="T69" s="308"/>
      <c r="U69" s="308"/>
      <c r="V69" s="309" t="s">
        <v>17</v>
      </c>
      <c r="W69" s="309"/>
      <c r="X69" s="309"/>
      <c r="Y69" s="310" t="s">
        <v>18</v>
      </c>
      <c r="Z69" s="310"/>
      <c r="AA69" s="310"/>
      <c r="AB69" s="311" t="s">
        <v>19</v>
      </c>
      <c r="AC69" s="311"/>
      <c r="AD69" s="311"/>
      <c r="AE69" s="7"/>
      <c r="AF69" s="7"/>
    </row>
    <row r="70" spans="1:57" x14ac:dyDescent="0.15">
      <c r="A70" s="7"/>
      <c r="B70" s="7"/>
      <c r="G70" s="281" t="s">
        <v>2</v>
      </c>
      <c r="H70" s="281"/>
      <c r="I70" s="281"/>
      <c r="J70" s="282" t="s">
        <v>4</v>
      </c>
      <c r="K70" s="282"/>
      <c r="L70" s="282"/>
      <c r="M70" s="283" t="s">
        <v>6</v>
      </c>
      <c r="N70" s="283"/>
      <c r="O70" s="283"/>
      <c r="P70" s="284" t="s">
        <v>9</v>
      </c>
      <c r="Q70" s="284"/>
      <c r="R70" s="284"/>
      <c r="S70" s="285" t="s">
        <v>10</v>
      </c>
      <c r="T70" s="285"/>
      <c r="U70" s="285"/>
      <c r="V70" s="286" t="s">
        <v>20</v>
      </c>
      <c r="W70" s="286"/>
      <c r="X70" s="286"/>
      <c r="Y70" s="287" t="s">
        <v>22</v>
      </c>
      <c r="Z70" s="287"/>
      <c r="AA70" s="287"/>
      <c r="AB70" s="288" t="s">
        <v>23</v>
      </c>
      <c r="AC70" s="288"/>
      <c r="AD70" s="288"/>
      <c r="AE70" s="7"/>
      <c r="AF70" s="7"/>
    </row>
    <row r="71" spans="1:57" ht="14" thickBot="1" x14ac:dyDescent="0.2">
      <c r="A71" s="7"/>
      <c r="B71" s="7"/>
      <c r="G71" s="289">
        <v>44590</v>
      </c>
      <c r="H71" s="289"/>
      <c r="I71" s="289"/>
      <c r="J71" s="290">
        <v>44597</v>
      </c>
      <c r="K71" s="290"/>
      <c r="L71" s="290"/>
      <c r="M71" s="291">
        <v>44604</v>
      </c>
      <c r="N71" s="291"/>
      <c r="O71" s="291"/>
      <c r="P71" s="292">
        <v>44632</v>
      </c>
      <c r="Q71" s="292"/>
      <c r="R71" s="292"/>
      <c r="S71" s="293">
        <v>44646</v>
      </c>
      <c r="T71" s="293"/>
      <c r="U71" s="293"/>
      <c r="V71" s="294">
        <v>44695</v>
      </c>
      <c r="W71" s="294"/>
      <c r="X71" s="294"/>
      <c r="Y71" s="295">
        <v>44723</v>
      </c>
      <c r="Z71" s="295"/>
      <c r="AA71" s="295"/>
      <c r="AB71" s="296">
        <v>44730</v>
      </c>
      <c r="AC71" s="296"/>
      <c r="AD71" s="296"/>
      <c r="AE71" s="7"/>
      <c r="AF71" s="7"/>
    </row>
    <row r="72" spans="1:57" ht="87" thickBot="1" x14ac:dyDescent="0.2">
      <c r="A72" s="11" t="s">
        <v>25</v>
      </c>
      <c r="B72" s="12" t="s">
        <v>26</v>
      </c>
      <c r="C72" s="13" t="s">
        <v>27</v>
      </c>
      <c r="D72" s="245" t="s">
        <v>28</v>
      </c>
      <c r="E72" s="13" t="s">
        <v>29</v>
      </c>
      <c r="F72" s="13" t="s">
        <v>30</v>
      </c>
      <c r="G72" s="14" t="s">
        <v>31</v>
      </c>
      <c r="H72" s="77" t="s">
        <v>32</v>
      </c>
      <c r="I72" s="16" t="s">
        <v>33</v>
      </c>
      <c r="J72" s="17" t="s">
        <v>77</v>
      </c>
      <c r="K72" s="18" t="s">
        <v>35</v>
      </c>
      <c r="L72" s="19" t="s">
        <v>36</v>
      </c>
      <c r="M72" s="20" t="s">
        <v>37</v>
      </c>
      <c r="N72" s="21" t="s">
        <v>38</v>
      </c>
      <c r="O72" s="22" t="s">
        <v>39</v>
      </c>
      <c r="P72" s="23" t="s">
        <v>40</v>
      </c>
      <c r="Q72" s="78" t="s">
        <v>41</v>
      </c>
      <c r="R72" s="25" t="s">
        <v>42</v>
      </c>
      <c r="S72" s="26" t="s">
        <v>43</v>
      </c>
      <c r="T72" s="79" t="s">
        <v>44</v>
      </c>
      <c r="U72" s="28" t="s">
        <v>45</v>
      </c>
      <c r="V72" s="29" t="s">
        <v>46</v>
      </c>
      <c r="W72" s="30" t="s">
        <v>47</v>
      </c>
      <c r="X72" s="31" t="s">
        <v>48</v>
      </c>
      <c r="Y72" s="32" t="s">
        <v>49</v>
      </c>
      <c r="Z72" s="33" t="s">
        <v>50</v>
      </c>
      <c r="AA72" s="34" t="s">
        <v>51</v>
      </c>
      <c r="AB72" s="225" t="s">
        <v>267</v>
      </c>
      <c r="AC72" s="226" t="s">
        <v>53</v>
      </c>
      <c r="AD72" s="227" t="s">
        <v>54</v>
      </c>
      <c r="AE72" s="12" t="s">
        <v>26</v>
      </c>
      <c r="AF72" s="35" t="s">
        <v>334</v>
      </c>
      <c r="AG72" s="12" t="s">
        <v>55</v>
      </c>
      <c r="AI72" s="15" t="s">
        <v>32</v>
      </c>
      <c r="AJ72" s="15" t="s">
        <v>56</v>
      </c>
      <c r="AL72" s="18" t="s">
        <v>35</v>
      </c>
      <c r="AM72" s="18" t="s">
        <v>57</v>
      </c>
      <c r="AO72" s="36" t="s">
        <v>38</v>
      </c>
      <c r="AP72" s="36" t="s">
        <v>58</v>
      </c>
      <c r="AR72" s="24" t="s">
        <v>41</v>
      </c>
      <c r="AS72" s="24" t="s">
        <v>59</v>
      </c>
      <c r="AU72" s="27" t="s">
        <v>44</v>
      </c>
      <c r="AV72" s="27" t="s">
        <v>60</v>
      </c>
      <c r="AX72" s="30" t="s">
        <v>47</v>
      </c>
      <c r="AY72" s="30" t="s">
        <v>61</v>
      </c>
      <c r="BA72" s="37" t="s">
        <v>50</v>
      </c>
      <c r="BB72" s="37" t="s">
        <v>62</v>
      </c>
      <c r="BD72" s="226" t="s">
        <v>53</v>
      </c>
      <c r="BE72" s="226" t="s">
        <v>63</v>
      </c>
    </row>
    <row r="73" spans="1:57" x14ac:dyDescent="0.15">
      <c r="A73" s="38">
        <v>1</v>
      </c>
      <c r="B73" s="39">
        <f t="shared" ref="B73:B78" si="49">AE73</f>
        <v>138</v>
      </c>
      <c r="C73" s="39">
        <v>482</v>
      </c>
      <c r="D73" s="237" t="s">
        <v>320</v>
      </c>
      <c r="E73" s="42" t="s">
        <v>65</v>
      </c>
      <c r="F73" s="42" t="s">
        <v>352</v>
      </c>
      <c r="G73" s="43">
        <v>1</v>
      </c>
      <c r="H73" s="80">
        <v>3</v>
      </c>
      <c r="I73" s="45">
        <f t="shared" ref="I73:I78" si="50">IF(H73=" ",0,IF(H73=1,30,IF(H73=2,28,IF(H73=3,26,IF(H73=4,24,IF(H73=5,22,IF(AND(H73&gt;5,H73&lt;25),26-H73,2)))))))</f>
        <v>26</v>
      </c>
      <c r="J73" s="46">
        <v>1</v>
      </c>
      <c r="K73" s="81">
        <v>3</v>
      </c>
      <c r="L73" s="48">
        <f t="shared" ref="L73:L78" si="51">IF(K73=" ",0,IF(K73=1,30,IF(K73=2,28,IF(K73=3,26,IF(K73=4,24,IF(K73=5,22,IF(AND(K73&gt;5,K73&lt;25),26-K73,2)))))))</f>
        <v>26</v>
      </c>
      <c r="M73" s="49">
        <v>1</v>
      </c>
      <c r="N73" s="82">
        <v>2</v>
      </c>
      <c r="O73" s="83">
        <f t="shared" ref="O73:O78" si="52">IF(N73=" ",0,IF(N73=1,30,IF(N73=2,28,IF(N73=3,26,IF(N73=4,24,IF(N73=5,22,IF(AND(N73&gt;5,N73&lt;25),26-N73,2)))))))</f>
        <v>28</v>
      </c>
      <c r="P73" s="52">
        <v>1</v>
      </c>
      <c r="Q73" s="84">
        <v>2</v>
      </c>
      <c r="R73" s="54">
        <f t="shared" ref="R73:R78" si="53">IF(Q73=" ",0,IF(Q73=1,30,IF(Q73=2,28,IF(Q73=3,26,IF(Q73=4,24,IF(Q73=5,22,IF(AND(Q73&gt;5,Q73&lt;25),26-Q73,2)))))))</f>
        <v>28</v>
      </c>
      <c r="S73" s="55">
        <v>1</v>
      </c>
      <c r="T73" s="85">
        <f t="shared" ref="T73:T83" si="54">IF(SUMIF(AV$73:AV$82,$C73,AU$73:AU$82)=0," ",SUMIF(AV$73:AV$82,$C73,AU$73:AU$82))</f>
        <v>1</v>
      </c>
      <c r="U73" s="57">
        <f t="shared" ref="U73:U78" si="55">IF(T73=" ",0,IF(T73=1,30,IF(T73=2,28,IF(T73=3,26,IF(T73=4,24,IF(T73=5,22,IF(AND(T73&gt;5,T73&lt;25),26-T73,2)))))))</f>
        <v>30</v>
      </c>
      <c r="V73" s="58"/>
      <c r="W73" s="59" t="str">
        <f t="shared" ref="W73:W82" si="56">IF(SUMIF(AY$73:AY$82,$C73,AX$73:AX$82)=0," ",SUMIF(AY$73:AY$82,$C73,AX$73:AX$82))</f>
        <v xml:space="preserve"> </v>
      </c>
      <c r="X73" s="60">
        <f t="shared" ref="X73:X78" si="57">IF(W73=" ",0,IF(W73=1,30,IF(W73=2,28,IF(W73=3,26,IF(W73=4,24,IF(W73=5,22,IF(AND(W73&gt;5,W73&lt;25),26-W73,2)))))))</f>
        <v>0</v>
      </c>
      <c r="Y73" s="61"/>
      <c r="Z73" s="62" t="str">
        <f t="shared" ref="Z73:Z82" si="58">IF(SUMIF(BB$73:BB$82,$C73,BA$73:BA$82)=0," ",SUMIF(BB$73:BB$82,$C73,BA$73:BA$82))</f>
        <v xml:space="preserve"> </v>
      </c>
      <c r="AA73" s="86">
        <f t="shared" ref="AA73:AA78" si="59">IF(Z73=" ",0,IF(Z73=1,30,IF(Z73=2,28,IF(Z73=3,26,IF(Z73=4,24,IF(Z73=5,22,IF(AND(Z73&gt;5,Z73&lt;25),26-Z73,2)))))))</f>
        <v>0</v>
      </c>
      <c r="AB73" s="228"/>
      <c r="AC73" s="229" t="str">
        <f t="shared" ref="AC73:AC82" si="60">IF(SUMIF(BE$73:BE$82,$C73,BD$73:BD$82)=0," ",SUMIF(BE$73:BE$82,$C73,BD$73:BD$82))</f>
        <v xml:space="preserve"> </v>
      </c>
      <c r="AD73" s="230">
        <f t="shared" ref="AD73:AD78" si="61">IF(AC73=" ",0,IF(AC73=1,30,IF(AC73=2,28,IF(AC73=3,26,IF(AC73=4,24,IF(AC73=5,22,IF(AND(AC73&gt;5,AC73&lt;25),26-AC73,2)))))))</f>
        <v>0</v>
      </c>
      <c r="AE73" s="39">
        <f t="shared" ref="AE73:AE81" si="62">I73+L73+O73+R73+U73+X73+AA73+AD73</f>
        <v>138</v>
      </c>
      <c r="AF73" s="64">
        <f t="shared" ref="AF73:AF81" si="63">A73</f>
        <v>1</v>
      </c>
      <c r="AG73" s="39">
        <f t="shared" ref="AG73:AG81" si="64">AE73-MIN(I73,L73,O73,R73,U73,X73,AA73,AD73)</f>
        <v>138</v>
      </c>
      <c r="AH73" s="250"/>
      <c r="AI73" s="44">
        <v>1</v>
      </c>
      <c r="AJ73" s="44"/>
      <c r="AL73" s="47">
        <v>1</v>
      </c>
      <c r="AM73" s="47"/>
      <c r="AO73" s="65">
        <v>1</v>
      </c>
      <c r="AP73" s="65"/>
      <c r="AR73" s="53">
        <v>1</v>
      </c>
      <c r="AS73" s="53"/>
      <c r="AU73" s="56">
        <v>1</v>
      </c>
      <c r="AV73" s="56">
        <v>482</v>
      </c>
      <c r="AX73" s="59">
        <v>1</v>
      </c>
      <c r="AY73" s="59"/>
      <c r="BA73" s="66">
        <v>1</v>
      </c>
      <c r="BB73" s="66"/>
      <c r="BD73" s="229">
        <v>1</v>
      </c>
      <c r="BE73" s="229"/>
    </row>
    <row r="74" spans="1:57" ht="14" x14ac:dyDescent="0.15">
      <c r="A74" s="38">
        <v>2</v>
      </c>
      <c r="B74" s="39">
        <f t="shared" si="49"/>
        <v>144</v>
      </c>
      <c r="C74" s="264">
        <v>481</v>
      </c>
      <c r="D74" s="237" t="s">
        <v>318</v>
      </c>
      <c r="E74" s="42" t="s">
        <v>82</v>
      </c>
      <c r="F74" s="42" t="s">
        <v>354</v>
      </c>
      <c r="G74" s="43">
        <v>1</v>
      </c>
      <c r="H74" s="44">
        <v>2</v>
      </c>
      <c r="I74" s="45">
        <f t="shared" si="50"/>
        <v>28</v>
      </c>
      <c r="J74" s="46">
        <v>1</v>
      </c>
      <c r="K74" s="47">
        <v>2</v>
      </c>
      <c r="L74" s="48">
        <f t="shared" si="51"/>
        <v>28</v>
      </c>
      <c r="M74" s="49">
        <v>1</v>
      </c>
      <c r="N74" s="50">
        <v>1</v>
      </c>
      <c r="O74" s="83">
        <f t="shared" si="52"/>
        <v>30</v>
      </c>
      <c r="P74" s="52">
        <v>1</v>
      </c>
      <c r="Q74" s="53">
        <v>1</v>
      </c>
      <c r="R74" s="54">
        <f t="shared" si="53"/>
        <v>30</v>
      </c>
      <c r="S74" s="55">
        <v>1</v>
      </c>
      <c r="T74" s="56">
        <f t="shared" si="54"/>
        <v>2</v>
      </c>
      <c r="U74" s="57">
        <f t="shared" si="55"/>
        <v>28</v>
      </c>
      <c r="V74" s="58"/>
      <c r="W74" s="59" t="str">
        <f t="shared" si="56"/>
        <v xml:space="preserve"> </v>
      </c>
      <c r="X74" s="60">
        <f t="shared" si="57"/>
        <v>0</v>
      </c>
      <c r="Y74" s="61"/>
      <c r="Z74" s="62" t="str">
        <f t="shared" si="58"/>
        <v xml:space="preserve"> </v>
      </c>
      <c r="AA74" s="86">
        <f t="shared" si="59"/>
        <v>0</v>
      </c>
      <c r="AB74" s="228"/>
      <c r="AC74" s="229" t="str">
        <f t="shared" si="60"/>
        <v xml:space="preserve"> </v>
      </c>
      <c r="AD74" s="230">
        <f t="shared" si="61"/>
        <v>0</v>
      </c>
      <c r="AE74" s="39">
        <f t="shared" si="62"/>
        <v>144</v>
      </c>
      <c r="AF74" s="64">
        <f t="shared" si="63"/>
        <v>2</v>
      </c>
      <c r="AG74" s="39">
        <f t="shared" si="64"/>
        <v>144</v>
      </c>
      <c r="AH74" s="248"/>
      <c r="AI74" s="44">
        <v>2</v>
      </c>
      <c r="AJ74" s="44"/>
      <c r="AL74" s="47">
        <v>2</v>
      </c>
      <c r="AM74" s="47"/>
      <c r="AO74" s="65">
        <v>2</v>
      </c>
      <c r="AP74" s="65"/>
      <c r="AR74" s="53">
        <v>2</v>
      </c>
      <c r="AS74" s="53"/>
      <c r="AU74" s="56">
        <v>2</v>
      </c>
      <c r="AV74" s="56">
        <v>481</v>
      </c>
      <c r="AX74" s="59">
        <v>2</v>
      </c>
      <c r="AY74" s="59"/>
      <c r="BA74" s="66">
        <v>2</v>
      </c>
      <c r="BB74" s="66"/>
      <c r="BD74" s="229">
        <v>2</v>
      </c>
      <c r="BE74" s="229"/>
    </row>
    <row r="75" spans="1:57" ht="14" x14ac:dyDescent="0.15">
      <c r="A75" s="38">
        <v>3</v>
      </c>
      <c r="B75" s="39">
        <f t="shared" si="49"/>
        <v>130</v>
      </c>
      <c r="C75" s="264">
        <v>483</v>
      </c>
      <c r="D75" s="237" t="s">
        <v>319</v>
      </c>
      <c r="E75" s="42" t="s">
        <v>100</v>
      </c>
      <c r="F75" s="42" t="s">
        <v>352</v>
      </c>
      <c r="G75" s="43">
        <v>1</v>
      </c>
      <c r="H75" s="44">
        <v>4</v>
      </c>
      <c r="I75" s="45">
        <f t="shared" si="50"/>
        <v>24</v>
      </c>
      <c r="J75" s="46">
        <v>1</v>
      </c>
      <c r="K75" s="47">
        <v>1</v>
      </c>
      <c r="L75" s="48">
        <f t="shared" si="51"/>
        <v>30</v>
      </c>
      <c r="M75" s="49">
        <v>1</v>
      </c>
      <c r="N75" s="50">
        <v>3</v>
      </c>
      <c r="O75" s="83">
        <f t="shared" si="52"/>
        <v>26</v>
      </c>
      <c r="P75" s="52">
        <v>1</v>
      </c>
      <c r="Q75" s="53">
        <v>4</v>
      </c>
      <c r="R75" s="54">
        <f t="shared" si="53"/>
        <v>24</v>
      </c>
      <c r="S75" s="55">
        <v>1</v>
      </c>
      <c r="T75" s="56">
        <f t="shared" si="54"/>
        <v>3</v>
      </c>
      <c r="U75" s="57">
        <f t="shared" si="55"/>
        <v>26</v>
      </c>
      <c r="V75" s="58"/>
      <c r="W75" s="59" t="str">
        <f t="shared" si="56"/>
        <v xml:space="preserve"> </v>
      </c>
      <c r="X75" s="60">
        <f t="shared" si="57"/>
        <v>0</v>
      </c>
      <c r="Y75" s="61"/>
      <c r="Z75" s="62" t="str">
        <f t="shared" si="58"/>
        <v xml:space="preserve"> </v>
      </c>
      <c r="AA75" s="86">
        <f t="shared" si="59"/>
        <v>0</v>
      </c>
      <c r="AB75" s="228"/>
      <c r="AC75" s="229" t="str">
        <f t="shared" si="60"/>
        <v xml:space="preserve"> </v>
      </c>
      <c r="AD75" s="230">
        <f t="shared" si="61"/>
        <v>0</v>
      </c>
      <c r="AE75" s="39">
        <f t="shared" si="62"/>
        <v>130</v>
      </c>
      <c r="AF75" s="64">
        <f t="shared" si="63"/>
        <v>3</v>
      </c>
      <c r="AG75" s="39">
        <f t="shared" si="64"/>
        <v>130</v>
      </c>
      <c r="AH75" s="248"/>
      <c r="AI75" s="44">
        <v>3</v>
      </c>
      <c r="AJ75" s="44"/>
      <c r="AL75" s="47">
        <v>3</v>
      </c>
      <c r="AM75" s="47"/>
      <c r="AO75" s="65">
        <v>3</v>
      </c>
      <c r="AP75" s="65"/>
      <c r="AR75" s="53">
        <v>3</v>
      </c>
      <c r="AS75" s="53"/>
      <c r="AU75" s="56">
        <v>3</v>
      </c>
      <c r="AV75" s="56">
        <v>483</v>
      </c>
      <c r="AX75" s="59">
        <v>3</v>
      </c>
      <c r="AY75" s="59"/>
      <c r="BA75" s="66">
        <v>3</v>
      </c>
      <c r="BB75" s="66"/>
      <c r="BD75" s="229">
        <v>3</v>
      </c>
      <c r="BE75" s="229"/>
    </row>
    <row r="76" spans="1:57" ht="14" x14ac:dyDescent="0.15">
      <c r="A76" s="38">
        <v>4</v>
      </c>
      <c r="B76" s="39">
        <f t="shared" si="49"/>
        <v>120</v>
      </c>
      <c r="C76" s="264">
        <v>484</v>
      </c>
      <c r="D76" s="237" t="s">
        <v>321</v>
      </c>
      <c r="E76" s="42" t="s">
        <v>98</v>
      </c>
      <c r="F76" s="42" t="s">
        <v>352</v>
      </c>
      <c r="G76" s="43">
        <v>1</v>
      </c>
      <c r="H76" s="87">
        <v>5</v>
      </c>
      <c r="I76" s="45">
        <f t="shared" si="50"/>
        <v>22</v>
      </c>
      <c r="J76" s="46">
        <v>1</v>
      </c>
      <c r="K76" s="47">
        <v>4</v>
      </c>
      <c r="L76" s="48">
        <f t="shared" si="51"/>
        <v>24</v>
      </c>
      <c r="M76" s="49">
        <v>1</v>
      </c>
      <c r="N76" s="50">
        <v>4</v>
      </c>
      <c r="O76" s="83">
        <f t="shared" si="52"/>
        <v>24</v>
      </c>
      <c r="P76" s="52">
        <v>1</v>
      </c>
      <c r="Q76" s="53">
        <v>3</v>
      </c>
      <c r="R76" s="54">
        <f t="shared" si="53"/>
        <v>26</v>
      </c>
      <c r="S76" s="55">
        <v>1</v>
      </c>
      <c r="T76" s="56">
        <f t="shared" si="54"/>
        <v>4</v>
      </c>
      <c r="U76" s="57">
        <f t="shared" si="55"/>
        <v>24</v>
      </c>
      <c r="V76" s="58"/>
      <c r="W76" s="59" t="str">
        <f t="shared" si="56"/>
        <v xml:space="preserve"> </v>
      </c>
      <c r="X76" s="60">
        <f t="shared" si="57"/>
        <v>0</v>
      </c>
      <c r="Y76" s="61"/>
      <c r="Z76" s="62" t="str">
        <f t="shared" si="58"/>
        <v xml:space="preserve"> </v>
      </c>
      <c r="AA76" s="86">
        <f t="shared" si="59"/>
        <v>0</v>
      </c>
      <c r="AB76" s="228"/>
      <c r="AC76" s="229" t="str">
        <f t="shared" si="60"/>
        <v xml:space="preserve"> </v>
      </c>
      <c r="AD76" s="230">
        <f t="shared" si="61"/>
        <v>0</v>
      </c>
      <c r="AE76" s="39">
        <f t="shared" si="62"/>
        <v>120</v>
      </c>
      <c r="AF76" s="64">
        <f t="shared" si="63"/>
        <v>4</v>
      </c>
      <c r="AG76" s="39">
        <f t="shared" si="64"/>
        <v>120</v>
      </c>
      <c r="AH76" s="248"/>
      <c r="AI76" s="44">
        <v>4</v>
      </c>
      <c r="AJ76" s="44"/>
      <c r="AL76" s="47">
        <v>4</v>
      </c>
      <c r="AM76" s="47"/>
      <c r="AO76" s="65">
        <v>4</v>
      </c>
      <c r="AP76" s="65"/>
      <c r="AR76" s="53">
        <v>4</v>
      </c>
      <c r="AS76" s="53"/>
      <c r="AU76" s="56">
        <v>4</v>
      </c>
      <c r="AV76" s="56">
        <v>484</v>
      </c>
      <c r="AX76" s="59">
        <v>4</v>
      </c>
      <c r="AY76" s="59"/>
      <c r="BA76" s="66">
        <v>4</v>
      </c>
      <c r="BB76" s="66"/>
      <c r="BD76" s="229">
        <v>4</v>
      </c>
      <c r="BE76" s="229"/>
    </row>
    <row r="77" spans="1:57" x14ac:dyDescent="0.15">
      <c r="A77" s="38">
        <v>5</v>
      </c>
      <c r="B77" s="39">
        <f t="shared" si="49"/>
        <v>42</v>
      </c>
      <c r="C77" s="264">
        <v>486</v>
      </c>
      <c r="D77" s="237" t="s">
        <v>324</v>
      </c>
      <c r="E77" s="42" t="s">
        <v>100</v>
      </c>
      <c r="F77" s="42" t="s">
        <v>352</v>
      </c>
      <c r="G77" s="43">
        <v>1</v>
      </c>
      <c r="H77" s="44">
        <v>6</v>
      </c>
      <c r="I77" s="45">
        <f t="shared" si="50"/>
        <v>20</v>
      </c>
      <c r="J77" s="46">
        <v>0</v>
      </c>
      <c r="K77" s="47" t="s">
        <v>1</v>
      </c>
      <c r="L77" s="48">
        <f t="shared" si="51"/>
        <v>0</v>
      </c>
      <c r="M77" s="49">
        <v>0</v>
      </c>
      <c r="N77" s="50" t="str">
        <f>IF(SUMIF(AP$73:AP$82,$C77,AO$73:AO$82)=0," ",SUMIF(AP$73:AP$82,$C77,AO$73:AO$82))</f>
        <v xml:space="preserve"> </v>
      </c>
      <c r="O77" s="83">
        <f t="shared" si="52"/>
        <v>0</v>
      </c>
      <c r="P77" s="52">
        <v>0</v>
      </c>
      <c r="Q77" s="53" t="s">
        <v>1</v>
      </c>
      <c r="R77" s="54">
        <f t="shared" si="53"/>
        <v>0</v>
      </c>
      <c r="S77" s="55">
        <v>1</v>
      </c>
      <c r="T77" s="56">
        <f t="shared" si="54"/>
        <v>5</v>
      </c>
      <c r="U77" s="57">
        <f t="shared" si="55"/>
        <v>22</v>
      </c>
      <c r="V77" s="58" t="s">
        <v>1</v>
      </c>
      <c r="W77" s="59" t="str">
        <f t="shared" si="56"/>
        <v xml:space="preserve"> </v>
      </c>
      <c r="X77" s="60">
        <f t="shared" si="57"/>
        <v>0</v>
      </c>
      <c r="Y77" s="61" t="s">
        <v>1</v>
      </c>
      <c r="Z77" s="62" t="str">
        <f t="shared" si="58"/>
        <v xml:space="preserve"> </v>
      </c>
      <c r="AA77" s="86">
        <f t="shared" si="59"/>
        <v>0</v>
      </c>
      <c r="AB77" s="228" t="s">
        <v>1</v>
      </c>
      <c r="AC77" s="229" t="str">
        <f t="shared" si="60"/>
        <v xml:space="preserve"> </v>
      </c>
      <c r="AD77" s="230">
        <f t="shared" si="61"/>
        <v>0</v>
      </c>
      <c r="AE77" s="39">
        <f t="shared" si="62"/>
        <v>42</v>
      </c>
      <c r="AF77" s="64">
        <f t="shared" si="63"/>
        <v>5</v>
      </c>
      <c r="AG77" s="39">
        <f t="shared" si="64"/>
        <v>42</v>
      </c>
      <c r="AI77" s="44">
        <v>5</v>
      </c>
      <c r="AJ77" s="44"/>
      <c r="AL77" s="47">
        <v>5</v>
      </c>
      <c r="AM77" s="47"/>
      <c r="AO77" s="65">
        <v>5</v>
      </c>
      <c r="AP77" s="65"/>
      <c r="AR77" s="53">
        <v>5</v>
      </c>
      <c r="AS77" s="53"/>
      <c r="AU77" s="56">
        <v>5</v>
      </c>
      <c r="AV77" s="56">
        <v>486</v>
      </c>
      <c r="AX77" s="59">
        <v>5</v>
      </c>
      <c r="AY77" s="59"/>
      <c r="BA77" s="66">
        <v>5</v>
      </c>
      <c r="BB77" s="66"/>
      <c r="BD77" s="229">
        <v>5</v>
      </c>
      <c r="BE77" s="229"/>
    </row>
    <row r="78" spans="1:57" ht="14" x14ac:dyDescent="0.15">
      <c r="A78" s="38">
        <v>6</v>
      </c>
      <c r="B78" s="39">
        <f t="shared" si="49"/>
        <v>64</v>
      </c>
      <c r="C78" s="264">
        <v>485</v>
      </c>
      <c r="D78" s="237" t="s">
        <v>323</v>
      </c>
      <c r="E78" s="42" t="s">
        <v>116</v>
      </c>
      <c r="F78" s="42" t="s">
        <v>352</v>
      </c>
      <c r="G78" s="43">
        <v>0</v>
      </c>
      <c r="H78" s="44" t="s">
        <v>1</v>
      </c>
      <c r="I78" s="45">
        <f t="shared" si="50"/>
        <v>0</v>
      </c>
      <c r="J78" s="46">
        <v>1</v>
      </c>
      <c r="K78" s="47">
        <v>5</v>
      </c>
      <c r="L78" s="48">
        <f t="shared" si="51"/>
        <v>22</v>
      </c>
      <c r="M78" s="49">
        <v>1</v>
      </c>
      <c r="N78" s="50">
        <v>5</v>
      </c>
      <c r="O78" s="83">
        <f t="shared" si="52"/>
        <v>22</v>
      </c>
      <c r="P78" s="52">
        <v>0</v>
      </c>
      <c r="Q78" s="53" t="s">
        <v>1</v>
      </c>
      <c r="R78" s="54">
        <f t="shared" si="53"/>
        <v>0</v>
      </c>
      <c r="S78" s="55">
        <v>1</v>
      </c>
      <c r="T78" s="56">
        <f t="shared" si="54"/>
        <v>6</v>
      </c>
      <c r="U78" s="57">
        <f t="shared" si="55"/>
        <v>20</v>
      </c>
      <c r="V78" s="58" t="s">
        <v>1</v>
      </c>
      <c r="W78" s="59" t="str">
        <f t="shared" si="56"/>
        <v xml:space="preserve"> </v>
      </c>
      <c r="X78" s="60">
        <f t="shared" si="57"/>
        <v>0</v>
      </c>
      <c r="Y78" s="61" t="s">
        <v>1</v>
      </c>
      <c r="Z78" s="62" t="str">
        <f t="shared" si="58"/>
        <v xml:space="preserve"> </v>
      </c>
      <c r="AA78" s="86">
        <f t="shared" si="59"/>
        <v>0</v>
      </c>
      <c r="AB78" s="228" t="s">
        <v>1</v>
      </c>
      <c r="AC78" s="229" t="str">
        <f t="shared" si="60"/>
        <v xml:space="preserve"> </v>
      </c>
      <c r="AD78" s="230">
        <f t="shared" si="61"/>
        <v>0</v>
      </c>
      <c r="AE78" s="39">
        <f t="shared" si="62"/>
        <v>64</v>
      </c>
      <c r="AF78" s="64">
        <f t="shared" si="63"/>
        <v>6</v>
      </c>
      <c r="AG78" s="39">
        <f t="shared" si="64"/>
        <v>64</v>
      </c>
      <c r="AH78" s="249"/>
      <c r="AI78" s="44">
        <v>6</v>
      </c>
      <c r="AJ78" s="44"/>
      <c r="AL78" s="47">
        <v>6</v>
      </c>
      <c r="AM78" s="47"/>
      <c r="AO78" s="65">
        <v>6</v>
      </c>
      <c r="AP78" s="65"/>
      <c r="AR78" s="53">
        <v>6</v>
      </c>
      <c r="AS78" s="53"/>
      <c r="AU78" s="56">
        <v>6</v>
      </c>
      <c r="AV78" s="56">
        <v>485</v>
      </c>
      <c r="AX78" s="59">
        <v>6</v>
      </c>
      <c r="AY78" s="59"/>
      <c r="BA78" s="66">
        <v>6</v>
      </c>
      <c r="BB78" s="66"/>
      <c r="BD78" s="229">
        <v>6</v>
      </c>
      <c r="BE78" s="229"/>
    </row>
    <row r="79" spans="1:57" x14ac:dyDescent="0.15">
      <c r="A79" s="38">
        <v>7</v>
      </c>
      <c r="B79" s="39">
        <f t="shared" ref="B79:B81" si="65">AE79</f>
        <v>30</v>
      </c>
      <c r="C79" s="247"/>
      <c r="D79" s="237" t="s">
        <v>322</v>
      </c>
      <c r="E79" s="42" t="s">
        <v>279</v>
      </c>
      <c r="F79" s="42" t="s">
        <v>280</v>
      </c>
      <c r="G79" s="43">
        <v>1</v>
      </c>
      <c r="H79" s="44">
        <v>1</v>
      </c>
      <c r="I79" s="45">
        <f t="shared" ref="I79:I81" si="66">IF(H79=" ",0,IF(H79=1,30,IF(H79=2,28,IF(H79=3,26,IF(H79=4,24,IF(H79=5,22,IF(AND(H79&gt;5,H79&lt;25),26-H79,2)))))))</f>
        <v>30</v>
      </c>
      <c r="J79" s="46">
        <v>0</v>
      </c>
      <c r="K79" s="47" t="s">
        <v>1</v>
      </c>
      <c r="L79" s="48">
        <f t="shared" ref="L79:L81" si="67">IF(K79=" ",0,IF(K79=1,30,IF(K79=2,28,IF(K79=3,26,IF(K79=4,24,IF(K79=5,22,IF(AND(K79&gt;5,K79&lt;25),26-K79,2)))))))</f>
        <v>0</v>
      </c>
      <c r="M79" s="49">
        <v>0</v>
      </c>
      <c r="N79" s="50" t="str">
        <f>IF(SUMIF(AP$73:AP$82,$C79,AO$73:AO$82)=0," ",SUMIF(AP$73:AP$82,$C79,AO$73:AO$82))</f>
        <v xml:space="preserve"> </v>
      </c>
      <c r="O79" s="83">
        <f t="shared" ref="O79:O81" si="68">IF(N79=" ",0,IF(N79=1,30,IF(N79=2,28,IF(N79=3,26,IF(N79=4,24,IF(N79=5,22,IF(AND(N79&gt;5,N79&lt;25),26-N79,2)))))))</f>
        <v>0</v>
      </c>
      <c r="P79" s="52">
        <v>0</v>
      </c>
      <c r="Q79" s="53" t="s">
        <v>1</v>
      </c>
      <c r="R79" s="54">
        <f t="shared" ref="R79:R81" si="69">IF(Q79=" ",0,IF(Q79=1,30,IF(Q79=2,28,IF(Q79=3,26,IF(Q79=4,24,IF(Q79=5,22,IF(AND(Q79&gt;5,Q79&lt;25),26-Q79,2)))))))</f>
        <v>0</v>
      </c>
      <c r="S79" s="55"/>
      <c r="T79" s="56" t="str">
        <f t="shared" si="54"/>
        <v xml:space="preserve"> </v>
      </c>
      <c r="U79" s="57">
        <f t="shared" ref="U79:U81" si="70">IF(T79=" ",0,IF(T79=1,30,IF(T79=2,28,IF(T79=3,26,IF(T79=4,24,IF(T79=5,22,IF(AND(T79&gt;5,T79&lt;25),26-T79,2)))))))</f>
        <v>0</v>
      </c>
      <c r="V79" s="58"/>
      <c r="W79" s="59" t="str">
        <f t="shared" si="56"/>
        <v xml:space="preserve"> </v>
      </c>
      <c r="X79" s="60">
        <f t="shared" ref="X79:X81" si="71">IF(W79=" ",0,IF(W79=1,30,IF(W79=2,28,IF(W79=3,26,IF(W79=4,24,IF(W79=5,22,IF(AND(W79&gt;5,W79&lt;25),26-W79,2)))))))</f>
        <v>0</v>
      </c>
      <c r="Y79" s="61"/>
      <c r="Z79" s="62" t="str">
        <f t="shared" si="58"/>
        <v xml:space="preserve"> </v>
      </c>
      <c r="AA79" s="86">
        <f t="shared" ref="AA79:AA81" si="72">IF(Z79=" ",0,IF(Z79=1,30,IF(Z79=2,28,IF(Z79=3,26,IF(Z79=4,24,IF(Z79=5,22,IF(AND(Z79&gt;5,Z79&lt;25),26-Z79,2)))))))</f>
        <v>0</v>
      </c>
      <c r="AB79" s="228"/>
      <c r="AC79" s="229" t="str">
        <f t="shared" si="60"/>
        <v xml:space="preserve"> </v>
      </c>
      <c r="AD79" s="230">
        <f t="shared" ref="AD79:AD81" si="73">IF(AC79=" ",0,IF(AC79=1,30,IF(AC79=2,28,IF(AC79=3,26,IF(AC79=4,24,IF(AC79=5,22,IF(AND(AC79&gt;5,AC79&lt;25),26-AC79,2)))))))</f>
        <v>0</v>
      </c>
      <c r="AE79" s="39">
        <f t="shared" si="62"/>
        <v>30</v>
      </c>
      <c r="AF79" s="64">
        <f t="shared" si="63"/>
        <v>7</v>
      </c>
      <c r="AG79" s="39">
        <f t="shared" si="64"/>
        <v>30</v>
      </c>
      <c r="AI79" s="44">
        <v>7</v>
      </c>
      <c r="AJ79" s="44"/>
      <c r="AL79" s="47">
        <v>7</v>
      </c>
      <c r="AM79" s="47"/>
      <c r="AO79" s="65">
        <v>7</v>
      </c>
      <c r="AP79" s="65"/>
      <c r="AR79" s="53">
        <v>7</v>
      </c>
      <c r="AS79" s="53"/>
      <c r="AU79" s="56">
        <v>7</v>
      </c>
      <c r="AV79" s="56"/>
      <c r="AX79" s="59">
        <v>7</v>
      </c>
      <c r="AY79" s="59"/>
      <c r="BA79" s="66">
        <v>7</v>
      </c>
      <c r="BB79" s="66"/>
      <c r="BD79" s="229">
        <v>7</v>
      </c>
      <c r="BE79" s="229"/>
    </row>
    <row r="80" spans="1:57" x14ac:dyDescent="0.15">
      <c r="A80" s="38">
        <v>8</v>
      </c>
      <c r="B80" s="39">
        <f t="shared" si="65"/>
        <v>22</v>
      </c>
      <c r="C80" s="247"/>
      <c r="D80" s="41" t="s">
        <v>349</v>
      </c>
      <c r="E80" s="42" t="s">
        <v>69</v>
      </c>
      <c r="F80" s="42" t="s">
        <v>69</v>
      </c>
      <c r="G80" s="43"/>
      <c r="H80" s="44" t="s">
        <v>1</v>
      </c>
      <c r="I80" s="45">
        <f t="shared" si="66"/>
        <v>0</v>
      </c>
      <c r="J80" s="46"/>
      <c r="K80" s="47" t="s">
        <v>1</v>
      </c>
      <c r="L80" s="48">
        <f t="shared" si="67"/>
        <v>0</v>
      </c>
      <c r="M80" s="49"/>
      <c r="N80" s="50" t="str">
        <f>IF(SUMIF(AP$73:AP$82,$C80,AO$73:AO$82)=0," ",SUMIF(AP$73:AP$82,$C80,AO$73:AO$82))</f>
        <v xml:space="preserve"> </v>
      </c>
      <c r="O80" s="83">
        <f t="shared" si="68"/>
        <v>0</v>
      </c>
      <c r="P80" s="52">
        <v>1</v>
      </c>
      <c r="Q80" s="53">
        <v>5</v>
      </c>
      <c r="R80" s="54">
        <f t="shared" si="69"/>
        <v>22</v>
      </c>
      <c r="S80" s="55"/>
      <c r="T80" s="56" t="str">
        <f t="shared" si="54"/>
        <v xml:space="preserve"> </v>
      </c>
      <c r="U80" s="57">
        <f t="shared" si="70"/>
        <v>0</v>
      </c>
      <c r="V80" s="58"/>
      <c r="W80" s="59" t="str">
        <f t="shared" si="56"/>
        <v xml:space="preserve"> </v>
      </c>
      <c r="X80" s="60">
        <f t="shared" si="71"/>
        <v>0</v>
      </c>
      <c r="Y80" s="61"/>
      <c r="Z80" s="62" t="str">
        <f t="shared" si="58"/>
        <v xml:space="preserve"> </v>
      </c>
      <c r="AA80" s="86">
        <f t="shared" si="72"/>
        <v>0</v>
      </c>
      <c r="AB80" s="228"/>
      <c r="AC80" s="229" t="str">
        <f t="shared" si="60"/>
        <v xml:space="preserve"> </v>
      </c>
      <c r="AD80" s="230">
        <f t="shared" si="73"/>
        <v>0</v>
      </c>
      <c r="AE80" s="39">
        <f t="shared" si="62"/>
        <v>22</v>
      </c>
      <c r="AF80" s="64">
        <f t="shared" si="63"/>
        <v>8</v>
      </c>
      <c r="AG80" s="39">
        <f t="shared" si="64"/>
        <v>22</v>
      </c>
      <c r="AI80" s="44">
        <v>8</v>
      </c>
      <c r="AJ80" s="44"/>
      <c r="AL80" s="47">
        <v>8</v>
      </c>
      <c r="AM80" s="47"/>
      <c r="AO80" s="65">
        <v>8</v>
      </c>
      <c r="AP80" s="65"/>
      <c r="AR80" s="53">
        <v>8</v>
      </c>
      <c r="AS80" s="53"/>
      <c r="AU80" s="56">
        <v>8</v>
      </c>
      <c r="AV80" s="56"/>
      <c r="AX80" s="59">
        <v>8</v>
      </c>
      <c r="AY80" s="59"/>
      <c r="BA80" s="66">
        <v>8</v>
      </c>
      <c r="BB80" s="66"/>
      <c r="BD80" s="229">
        <v>8</v>
      </c>
      <c r="BE80" s="229"/>
    </row>
    <row r="81" spans="1:57" x14ac:dyDescent="0.15">
      <c r="A81" s="38">
        <v>9</v>
      </c>
      <c r="B81" s="39">
        <f t="shared" si="65"/>
        <v>0</v>
      </c>
      <c r="C81" s="247"/>
      <c r="D81" s="41" t="s">
        <v>344</v>
      </c>
      <c r="E81" s="42" t="s">
        <v>82</v>
      </c>
      <c r="F81" s="42" t="s">
        <v>354</v>
      </c>
      <c r="G81" s="43"/>
      <c r="H81" s="44" t="s">
        <v>1</v>
      </c>
      <c r="I81" s="45">
        <f t="shared" si="66"/>
        <v>0</v>
      </c>
      <c r="J81" s="46"/>
      <c r="K81" s="47" t="s">
        <v>1</v>
      </c>
      <c r="L81" s="48">
        <f t="shared" si="67"/>
        <v>0</v>
      </c>
      <c r="M81" s="49"/>
      <c r="N81" s="50" t="str">
        <f>IF(SUMIF(AP$73:AP$82,$C81,AO$73:AO$82)=0," ",SUMIF(AP$73:AP$82,$C81,AO$73:AO$82))</f>
        <v xml:space="preserve"> </v>
      </c>
      <c r="O81" s="83">
        <f t="shared" si="68"/>
        <v>0</v>
      </c>
      <c r="P81" s="52">
        <v>1</v>
      </c>
      <c r="Q81" s="53" t="s">
        <v>1</v>
      </c>
      <c r="R81" s="54">
        <f t="shared" si="69"/>
        <v>0</v>
      </c>
      <c r="S81" s="55"/>
      <c r="T81" s="56" t="str">
        <f t="shared" si="54"/>
        <v xml:space="preserve"> </v>
      </c>
      <c r="U81" s="57">
        <f t="shared" si="70"/>
        <v>0</v>
      </c>
      <c r="V81" s="58"/>
      <c r="W81" s="59" t="str">
        <f t="shared" si="56"/>
        <v xml:space="preserve"> </v>
      </c>
      <c r="X81" s="60">
        <f t="shared" si="71"/>
        <v>0</v>
      </c>
      <c r="Y81" s="61"/>
      <c r="Z81" s="62" t="str">
        <f t="shared" si="58"/>
        <v xml:space="preserve"> </v>
      </c>
      <c r="AA81" s="86">
        <f t="shared" si="72"/>
        <v>0</v>
      </c>
      <c r="AB81" s="228"/>
      <c r="AC81" s="229" t="str">
        <f t="shared" si="60"/>
        <v xml:space="preserve"> </v>
      </c>
      <c r="AD81" s="230">
        <f t="shared" si="73"/>
        <v>0</v>
      </c>
      <c r="AE81" s="39">
        <f t="shared" si="62"/>
        <v>0</v>
      </c>
      <c r="AF81" s="64">
        <f t="shared" si="63"/>
        <v>9</v>
      </c>
      <c r="AG81" s="39">
        <f t="shared" si="64"/>
        <v>0</v>
      </c>
      <c r="AI81" s="44">
        <v>9</v>
      </c>
      <c r="AJ81" s="44"/>
      <c r="AL81" s="47">
        <v>9</v>
      </c>
      <c r="AM81" s="47"/>
      <c r="AO81" s="65">
        <v>9</v>
      </c>
      <c r="AP81" s="65"/>
      <c r="AR81" s="53">
        <v>9</v>
      </c>
      <c r="AS81" s="53"/>
      <c r="AU81" s="56">
        <v>9</v>
      </c>
      <c r="AV81" s="56"/>
      <c r="AX81" s="59">
        <v>9</v>
      </c>
      <c r="AY81" s="59"/>
      <c r="BA81" s="66">
        <v>9</v>
      </c>
      <c r="BB81" s="66"/>
      <c r="BD81" s="229">
        <v>9</v>
      </c>
      <c r="BE81" s="229"/>
    </row>
    <row r="82" spans="1:57" ht="14" thickBot="1" x14ac:dyDescent="0.2">
      <c r="A82" s="38">
        <v>10</v>
      </c>
      <c r="B82" s="39">
        <f t="shared" ref="B82" si="74">AE82</f>
        <v>0</v>
      </c>
      <c r="C82" s="39"/>
      <c r="D82" s="41"/>
      <c r="E82" s="42"/>
      <c r="F82" s="42"/>
      <c r="G82" s="43"/>
      <c r="H82" s="44" t="s">
        <v>1</v>
      </c>
      <c r="I82" s="45">
        <f t="shared" ref="I82" si="75">IF(H82=" ",0,IF(H82=1,30,IF(H82=2,28,IF(H82=3,26,IF(H82=4,24,IF(H82=5,22,IF(AND(H82&gt;5,H82&lt;25),26-H82,2)))))))</f>
        <v>0</v>
      </c>
      <c r="J82" s="46"/>
      <c r="K82" s="47" t="s">
        <v>1</v>
      </c>
      <c r="L82" s="48">
        <f t="shared" ref="L82" si="76">IF(K82=" ",0,IF(K82=1,30,IF(K82=2,28,IF(K82=3,26,IF(K82=4,24,IF(K82=5,22,IF(AND(K82&gt;5,K82&lt;25),26-K82,2)))))))</f>
        <v>0</v>
      </c>
      <c r="M82" s="49"/>
      <c r="N82" s="50" t="str">
        <f>IF(SUMIF(AP$73:AP$82,$C82,AO$73:AO$82)=0," ",SUMIF(AP$73:AP$82,$C82,AO$73:AO$82))</f>
        <v xml:space="preserve"> </v>
      </c>
      <c r="O82" s="83">
        <f t="shared" ref="O82" si="77">IF(N82=" ",0,IF(N82=1,30,IF(N82=2,28,IF(N82=3,26,IF(N82=4,24,IF(N82=5,22,IF(AND(N82&gt;5,N82&lt;25),26-N82,2)))))))</f>
        <v>0</v>
      </c>
      <c r="P82" s="52"/>
      <c r="Q82" s="53" t="s">
        <v>1</v>
      </c>
      <c r="R82" s="54">
        <f t="shared" ref="R82" si="78">IF(Q82=" ",0,IF(Q82=1,30,IF(Q82=2,28,IF(Q82=3,26,IF(Q82=4,24,IF(Q82=5,22,IF(AND(Q82&gt;5,Q82&lt;25),26-Q82,2)))))))</f>
        <v>0</v>
      </c>
      <c r="S82" s="55"/>
      <c r="T82" s="56" t="str">
        <f t="shared" si="54"/>
        <v xml:space="preserve"> </v>
      </c>
      <c r="U82" s="57">
        <f t="shared" ref="U82" si="79">IF(T82=" ",0,IF(T82=1,30,IF(T82=2,28,IF(T82=3,26,IF(T82=4,24,IF(T82=5,22,IF(AND(T82&gt;5,T82&lt;25),26-T82,2)))))))</f>
        <v>0</v>
      </c>
      <c r="V82" s="58"/>
      <c r="W82" s="59" t="str">
        <f t="shared" si="56"/>
        <v xml:space="preserve"> </v>
      </c>
      <c r="X82" s="60">
        <f t="shared" ref="X82" si="80">IF(W82=" ",0,IF(W82=1,30,IF(W82=2,28,IF(W82=3,26,IF(W82=4,24,IF(W82=5,22,IF(AND(W82&gt;5,W82&lt;25),26-W82,2)))))))</f>
        <v>0</v>
      </c>
      <c r="Y82" s="61"/>
      <c r="Z82" s="62" t="str">
        <f t="shared" si="58"/>
        <v xml:space="preserve"> </v>
      </c>
      <c r="AA82" s="86">
        <f t="shared" ref="AA82" si="81">IF(Z82=" ",0,IF(Z82=1,30,IF(Z82=2,28,IF(Z82=3,26,IF(Z82=4,24,IF(Z82=5,22,IF(AND(Z82&gt;5,Z82&lt;25),26-Z82,2)))))))</f>
        <v>0</v>
      </c>
      <c r="AB82" s="228"/>
      <c r="AC82" s="229" t="str">
        <f t="shared" si="60"/>
        <v xml:space="preserve"> </v>
      </c>
      <c r="AD82" s="230">
        <f t="shared" ref="AD82" si="82">IF(AC82=" ",0,IF(AC82=1,30,IF(AC82=2,28,IF(AC82=3,26,IF(AC82=4,24,IF(AC82=5,22,IF(AND(AC82&gt;5,AC82&lt;25),26-AC82,2)))))))</f>
        <v>0</v>
      </c>
      <c r="AE82" s="39">
        <f t="shared" ref="AE82:AE83" si="83">I82+L82+O82+R82+U82+X82+AA82+AD82</f>
        <v>0</v>
      </c>
      <c r="AF82" s="64">
        <f t="shared" ref="AF82" si="84">A82</f>
        <v>10</v>
      </c>
      <c r="AG82" s="39">
        <f t="shared" ref="AG82:AG83" si="85">AE82-MIN(I82,L82,O82,R82,U82,X82,AA82,AD82)</f>
        <v>0</v>
      </c>
      <c r="AI82" s="44">
        <v>10</v>
      </c>
      <c r="AJ82" s="44"/>
      <c r="AL82" s="47">
        <v>10</v>
      </c>
      <c r="AM82" s="47"/>
      <c r="AO82" s="65">
        <v>10</v>
      </c>
      <c r="AP82" s="65"/>
      <c r="AR82" s="53">
        <v>10</v>
      </c>
      <c r="AS82" s="53"/>
      <c r="AU82" s="56">
        <v>10</v>
      </c>
      <c r="AV82" s="56"/>
      <c r="AX82" s="59">
        <v>10</v>
      </c>
      <c r="AY82" s="59"/>
      <c r="BA82" s="66">
        <v>10</v>
      </c>
      <c r="BB82" s="66"/>
      <c r="BD82" s="229">
        <v>10</v>
      </c>
      <c r="BE82" s="229"/>
    </row>
    <row r="83" spans="1:57" x14ac:dyDescent="0.15">
      <c r="B83" s="73">
        <f>AE83</f>
        <v>0</v>
      </c>
      <c r="H83" s="74" t="str">
        <f>IF(SUMIF(AJ$73:AJ$82,$C83,AI$73:AI$82)=0," ",SUMIF(AJ$73:AJ$82,$C83,AI$73:AI$82))</f>
        <v xml:space="preserve"> </v>
      </c>
      <c r="I83" s="74">
        <f>IF(H83=" ",0,IF(H83=1,30,IF(H83=2,28,IF(H83=3,26,IF(H83=4,24,IF(H83=5,22,IF(AND(H83&gt;5,H83&lt;25),26-H83,2)))))))</f>
        <v>0</v>
      </c>
      <c r="K83" s="74" t="str">
        <f>IF(SUMIF(AM$73:AM$82,$C83,AL$73:AL$82)=0," ",SUMIF(AM$73:AM$82,$C83,AL$73:AL$82))</f>
        <v xml:space="preserve"> </v>
      </c>
      <c r="L83" s="74">
        <f>IF(K83=" ",0,IF(K83=1,30,IF(K83=2,28,IF(K83=3,26,IF(K83=4,24,IF(K83=5,22,IF(AND(K83&gt;5,K83&lt;25),26-K83,2)))))))</f>
        <v>0</v>
      </c>
      <c r="M83" s="75"/>
      <c r="N83" s="70" t="str">
        <f>IF(SUMIF(AP$73:AP$82,$C83,AO$73:AO$82)=0," ",SUMIF(AP$73:AP$82,$C83,AO$73:AO$82))</f>
        <v xml:space="preserve"> </v>
      </c>
      <c r="O83" s="74">
        <f>IF(N83=" ",0,IF(N83=1,30,IF(N83=2,28,IF(N83=3,26,IF(N83=4,24,IF(N83=5,22,IF(AND(N83&gt;5,N83&lt;25),26-N83,2)))))))</f>
        <v>0</v>
      </c>
      <c r="P83" s="75"/>
      <c r="Q83" s="70" t="str">
        <f>IF(SUMIF(AS$73:AS$82,$C83,AR$73:AR$82)=0," ",SUMIF(AS$73:AS$82,$C83,AR$73:AR$82))</f>
        <v xml:space="preserve"> </v>
      </c>
      <c r="R83" s="74">
        <f>IF(Q83=" ",0,IF(Q83=1,30,IF(Q83=2,28,IF(Q83=3,26,IF(Q83=4,24,IF(Q83=5,22,IF(AND(Q83&gt;5,Q83&lt;25),26-Q83,2)))))))</f>
        <v>0</v>
      </c>
      <c r="S83" s="75"/>
      <c r="T83" s="70" t="str">
        <f t="shared" si="54"/>
        <v xml:space="preserve"> </v>
      </c>
      <c r="U83" s="74">
        <f>IF(T83=" ",0,IF(T83=1,30,IF(T83=2,28,IF(T83=3,26,IF(T83=4,24,IF(T83=5,22,IF(AND(T83&gt;5,T83&lt;25),26-T83,2)))))))</f>
        <v>0</v>
      </c>
      <c r="V83" s="75"/>
      <c r="W83" s="74" t="str">
        <f>IF(SUMIF(AY$11:AY$74,$C83,AX$11:AX$74)=0," ",SUMIF(AY$11:AY$74,$C83,AX$11:AX$74))</f>
        <v xml:space="preserve"> </v>
      </c>
      <c r="X83" s="74">
        <f>IF(W83=" ",0,IF(W83=1,30,IF(W83=2,28,IF(W83=3,26,IF(W83=4,24,IF(W83=5,22,IF(AND(W83&gt;5,W83&lt;25),26-W83,2)))))))</f>
        <v>0</v>
      </c>
      <c r="Y83" s="75"/>
      <c r="Z83" s="74" t="str">
        <f>IF(SUMIF(BB$11:BB$74,$C83,BA$11:BA$74)=0," ",SUMIF(BB$11:BB$74,$C83,BA$11:BA$74))</f>
        <v xml:space="preserve"> </v>
      </c>
      <c r="AA83" s="74">
        <f>IF(Z83=" ",0,IF(Z83=1,30,IF(Z83=2,28,IF(Z83=3,26,IF(Z83=4,24,IF(Z83=5,22,IF(AND(Z83&gt;5,Z83&lt;25),26-Z83,2)))))))</f>
        <v>0</v>
      </c>
      <c r="AB83" s="75"/>
      <c r="AC83" s="74" t="str">
        <f>IF(SUMIF(BE$11:BE$74,$C83,BD$11:BD$74)=0," ",SUMIF(BE$11:BE$74,$C83,BD$11:BD$74))</f>
        <v xml:space="preserve"> </v>
      </c>
      <c r="AD83" s="74">
        <f>IF(AC83=" ",0,IF(AC83=1,30,IF(AC83=2,28,IF(AC83=3,26,IF(AC83=4,24,IF(AC83=5,22,IF(AND(AC83&gt;5,AC83&lt;25),26-AC83,2)))))))</f>
        <v>0</v>
      </c>
      <c r="AE83" s="73">
        <f t="shared" si="83"/>
        <v>0</v>
      </c>
      <c r="AG83" s="71">
        <f t="shared" si="85"/>
        <v>0</v>
      </c>
    </row>
    <row r="87" spans="1:57" ht="20" x14ac:dyDescent="0.2">
      <c r="B87" t="s">
        <v>0</v>
      </c>
      <c r="T87" t="s">
        <v>0</v>
      </c>
    </row>
    <row r="89" spans="1:57" x14ac:dyDescent="0.15">
      <c r="D89" s="10" t="s">
        <v>361</v>
      </c>
      <c r="U89" s="10" t="s">
        <v>361</v>
      </c>
    </row>
    <row r="90" spans="1:57" ht="14" x14ac:dyDescent="0.15">
      <c r="D90" s="4" t="s">
        <v>91</v>
      </c>
      <c r="E90" s="5" t="s">
        <v>264</v>
      </c>
      <c r="U90" s="88" t="s">
        <v>205</v>
      </c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277"/>
      <c r="AG90" s="277"/>
      <c r="AH90" s="5" t="s">
        <v>264</v>
      </c>
    </row>
    <row r="91" spans="1:57" ht="14" x14ac:dyDescent="0.15">
      <c r="D91" s="4" t="s">
        <v>325</v>
      </c>
      <c r="U91" s="88" t="s">
        <v>85</v>
      </c>
      <c r="V91" s="89"/>
      <c r="W91" s="89"/>
      <c r="X91" s="89"/>
      <c r="Y91" s="318" t="s">
        <v>326</v>
      </c>
      <c r="Z91" s="318"/>
      <c r="AA91" s="318"/>
      <c r="AB91" s="89"/>
      <c r="AC91" s="89"/>
      <c r="AD91" s="89"/>
      <c r="AE91" s="89"/>
    </row>
    <row r="94" spans="1:57" x14ac:dyDescent="0.15">
      <c r="C94" t="s">
        <v>266</v>
      </c>
    </row>
    <row r="96" spans="1:57" ht="14" thickBot="1" x14ac:dyDescent="0.2">
      <c r="C96" s="13" t="s">
        <v>27</v>
      </c>
      <c r="D96" s="13" t="s">
        <v>28</v>
      </c>
      <c r="E96" s="13" t="s">
        <v>29</v>
      </c>
      <c r="F96" s="13" t="s">
        <v>30</v>
      </c>
      <c r="G96" s="278" t="s">
        <v>87</v>
      </c>
      <c r="H96" s="278"/>
      <c r="I96" s="278"/>
      <c r="J96" s="278" t="s">
        <v>88</v>
      </c>
      <c r="K96" s="278"/>
      <c r="L96" s="278"/>
      <c r="M96" s="278"/>
      <c r="N96" s="278"/>
      <c r="S96" s="278" t="s">
        <v>27</v>
      </c>
      <c r="T96" s="278"/>
      <c r="U96" s="279" t="s">
        <v>28</v>
      </c>
      <c r="V96" s="279"/>
      <c r="W96" s="279"/>
      <c r="X96" s="279"/>
      <c r="Y96" s="279"/>
      <c r="Z96" s="279"/>
      <c r="AA96" s="279"/>
      <c r="AB96" s="279"/>
      <c r="AC96" s="279"/>
      <c r="AD96" s="278" t="s">
        <v>89</v>
      </c>
      <c r="AE96" s="278"/>
      <c r="AF96" s="278"/>
      <c r="AG96" s="280" t="s">
        <v>30</v>
      </c>
      <c r="AH96" s="280"/>
      <c r="AI96" s="278" t="s">
        <v>90</v>
      </c>
      <c r="AJ96" s="278"/>
      <c r="AK96" s="278"/>
      <c r="AL96" s="278" t="s">
        <v>138</v>
      </c>
      <c r="AM96" s="278"/>
      <c r="AN96" s="278"/>
      <c r="AO96" s="278"/>
      <c r="AP96" s="278"/>
    </row>
    <row r="97" spans="3:42" ht="22" customHeight="1" thickBot="1" x14ac:dyDescent="0.2">
      <c r="C97" s="247">
        <f t="shared" ref="C97:C130" si="86">C11</f>
        <v>401</v>
      </c>
      <c r="D97" s="41" t="str">
        <f t="shared" ref="D97:D117" si="87">IF(C11&gt;0,D11,"  ")</f>
        <v>WEIL Mathis</v>
      </c>
      <c r="E97" s="42" t="str">
        <f t="shared" ref="E97:E117" si="88">IF(C11&gt;0,E11,"  ")</f>
        <v>AC MARINES</v>
      </c>
      <c r="F97" s="42" t="str">
        <f t="shared" ref="F97:F117" si="89">IF(C11&gt;0,F11,"  ")</f>
        <v>UFO95</v>
      </c>
      <c r="G97" s="91"/>
      <c r="H97" s="72"/>
      <c r="I97" s="92"/>
      <c r="J97" s="93"/>
      <c r="K97" s="94"/>
      <c r="L97" s="94"/>
      <c r="M97" s="94"/>
      <c r="N97" s="95"/>
      <c r="S97" s="314">
        <f t="shared" ref="S97:S102" si="90">C73</f>
        <v>482</v>
      </c>
      <c r="T97" s="314"/>
      <c r="U97" s="272" t="str">
        <f t="shared" ref="U97:U106" si="91">IF(C73&gt;0,D73," ")</f>
        <v>MORIO Manon</v>
      </c>
      <c r="V97" s="272"/>
      <c r="W97" s="272"/>
      <c r="X97" s="272"/>
      <c r="Y97" s="272"/>
      <c r="Z97" s="272"/>
      <c r="AA97" s="272"/>
      <c r="AB97" s="272"/>
      <c r="AC97" s="272"/>
      <c r="AD97" s="315" t="str">
        <f t="shared" ref="AD97:AD102" si="92">IF(C73&gt;0,E73," ")</f>
        <v>SANGLIERS VEXIN</v>
      </c>
      <c r="AE97" s="315"/>
      <c r="AF97" s="315"/>
      <c r="AG97" s="315" t="str">
        <f t="shared" ref="AG97:AG102" si="93">IF(C73&gt;0,F73," ")</f>
        <v>UFO95</v>
      </c>
      <c r="AH97" s="315"/>
      <c r="AI97" s="96"/>
      <c r="AJ97" s="97"/>
      <c r="AK97" s="98"/>
      <c r="AL97" s="134"/>
      <c r="AM97" s="135"/>
      <c r="AN97" s="135"/>
      <c r="AO97" s="135"/>
      <c r="AP97" s="136"/>
    </row>
    <row r="98" spans="3:42" ht="22" customHeight="1" thickBot="1" x14ac:dyDescent="0.2">
      <c r="C98" s="247">
        <f t="shared" si="86"/>
        <v>405</v>
      </c>
      <c r="D98" s="41" t="str">
        <f t="shared" si="87"/>
        <v>ECK Arthur</v>
      </c>
      <c r="E98" s="42" t="str">
        <f t="shared" si="88"/>
        <v>LA HARDE</v>
      </c>
      <c r="F98" s="42" t="str">
        <f t="shared" si="89"/>
        <v>UFO95</v>
      </c>
      <c r="G98" s="99"/>
      <c r="H98" s="100"/>
      <c r="I98" s="101"/>
      <c r="J98" s="93"/>
      <c r="K98" s="94"/>
      <c r="L98" s="94"/>
      <c r="M98" s="94"/>
      <c r="N98" s="95"/>
      <c r="S98" s="314">
        <f t="shared" si="90"/>
        <v>481</v>
      </c>
      <c r="T98" s="314"/>
      <c r="U98" s="272" t="str">
        <f t="shared" si="91"/>
        <v>THAUVIN PERIGNON Maylis</v>
      </c>
      <c r="V98" s="272"/>
      <c r="W98" s="272"/>
      <c r="X98" s="272"/>
      <c r="Y98" s="272"/>
      <c r="Z98" s="272"/>
      <c r="AA98" s="272"/>
      <c r="AB98" s="272"/>
      <c r="AC98" s="272"/>
      <c r="AD98" s="315" t="str">
        <f t="shared" si="92"/>
        <v>BONNIERES VTT</v>
      </c>
      <c r="AE98" s="315"/>
      <c r="AF98" s="315"/>
      <c r="AG98" s="315" t="str">
        <f t="shared" si="93"/>
        <v>UFO78</v>
      </c>
      <c r="AH98" s="315"/>
      <c r="AI98" s="102"/>
      <c r="AJ98" s="100"/>
      <c r="AK98" s="101"/>
      <c r="AL98" s="107"/>
      <c r="AM98" s="108"/>
      <c r="AN98" s="108"/>
      <c r="AO98" s="108"/>
      <c r="AP98" s="109"/>
    </row>
    <row r="99" spans="3:42" ht="22" customHeight="1" thickBot="1" x14ac:dyDescent="0.2">
      <c r="C99" s="247">
        <f t="shared" si="86"/>
        <v>404</v>
      </c>
      <c r="D99" s="41" t="str">
        <f t="shared" si="87"/>
        <v>SAGER Axel</v>
      </c>
      <c r="E99" s="42" t="str">
        <f t="shared" si="88"/>
        <v>AC MARINES</v>
      </c>
      <c r="F99" s="42" t="str">
        <f t="shared" si="89"/>
        <v>UFO95</v>
      </c>
      <c r="G99" s="105"/>
      <c r="H99" s="73"/>
      <c r="I99" s="106"/>
      <c r="J99" s="93"/>
      <c r="K99" s="94"/>
      <c r="L99" s="94"/>
      <c r="M99" s="94"/>
      <c r="N99" s="95"/>
      <c r="S99" s="314">
        <f t="shared" si="90"/>
        <v>483</v>
      </c>
      <c r="T99" s="314"/>
      <c r="U99" s="272" t="str">
        <f t="shared" si="91"/>
        <v>MALHEIRO Mélissa</v>
      </c>
      <c r="V99" s="272"/>
      <c r="W99" s="272"/>
      <c r="X99" s="272"/>
      <c r="Y99" s="272"/>
      <c r="Z99" s="272"/>
      <c r="AA99" s="272"/>
      <c r="AB99" s="272"/>
      <c r="AC99" s="272"/>
      <c r="AD99" s="315" t="str">
        <f t="shared" si="92"/>
        <v>AC MARINES</v>
      </c>
      <c r="AE99" s="315"/>
      <c r="AF99" s="315"/>
      <c r="AG99" s="315" t="str">
        <f t="shared" si="93"/>
        <v>UFO95</v>
      </c>
      <c r="AH99" s="315"/>
      <c r="AI99" s="102"/>
      <c r="AJ99" s="100"/>
      <c r="AK99" s="101"/>
      <c r="AL99" s="103"/>
      <c r="AP99" s="104"/>
    </row>
    <row r="100" spans="3:42" ht="22" customHeight="1" thickBot="1" x14ac:dyDescent="0.2">
      <c r="C100" s="247">
        <f t="shared" si="86"/>
        <v>407</v>
      </c>
      <c r="D100" s="41" t="str">
        <f t="shared" si="87"/>
        <v>BESCHE Eyvan</v>
      </c>
      <c r="E100" s="42" t="str">
        <f t="shared" si="88"/>
        <v>SANGLIERS VEXIN</v>
      </c>
      <c r="F100" s="42" t="str">
        <f t="shared" si="89"/>
        <v>UFO95</v>
      </c>
      <c r="G100" s="99"/>
      <c r="H100" s="100"/>
      <c r="I100" s="101"/>
      <c r="J100" s="93"/>
      <c r="K100" s="94"/>
      <c r="L100" s="94"/>
      <c r="M100" s="94"/>
      <c r="N100" s="95"/>
      <c r="S100" s="314">
        <f t="shared" si="90"/>
        <v>484</v>
      </c>
      <c r="T100" s="314"/>
      <c r="U100" s="272" t="str">
        <f t="shared" si="91"/>
        <v>BLONDIAU Juliette</v>
      </c>
      <c r="V100" s="272"/>
      <c r="W100" s="272"/>
      <c r="X100" s="272"/>
      <c r="Y100" s="272"/>
      <c r="Z100" s="272"/>
      <c r="AA100" s="272"/>
      <c r="AB100" s="272"/>
      <c r="AC100" s="272"/>
      <c r="AD100" s="315" t="str">
        <f t="shared" si="92"/>
        <v>LA HARDE</v>
      </c>
      <c r="AE100" s="315"/>
      <c r="AF100" s="315"/>
      <c r="AG100" s="315" t="str">
        <f t="shared" si="93"/>
        <v>UFO95</v>
      </c>
      <c r="AH100" s="315"/>
      <c r="AI100" s="110"/>
      <c r="AJ100" s="100"/>
      <c r="AK100" s="101"/>
      <c r="AL100" s="107"/>
      <c r="AM100" s="108"/>
      <c r="AN100" s="108"/>
      <c r="AO100" s="108"/>
      <c r="AP100" s="109"/>
    </row>
    <row r="101" spans="3:42" ht="22" customHeight="1" thickBot="1" x14ac:dyDescent="0.2">
      <c r="C101" s="247">
        <f t="shared" si="86"/>
        <v>409</v>
      </c>
      <c r="D101" s="41" t="str">
        <f t="shared" si="87"/>
        <v>LHUILLIER Anthony</v>
      </c>
      <c r="E101" s="42" t="str">
        <f t="shared" si="88"/>
        <v>AC MARINES</v>
      </c>
      <c r="F101" s="42" t="str">
        <f t="shared" si="89"/>
        <v>UFO95</v>
      </c>
      <c r="G101" s="99"/>
      <c r="H101" s="100"/>
      <c r="I101" s="101"/>
      <c r="J101" s="93"/>
      <c r="K101" s="94"/>
      <c r="L101" s="94"/>
      <c r="M101" s="94"/>
      <c r="N101" s="95"/>
      <c r="S101" s="314">
        <f t="shared" si="90"/>
        <v>486</v>
      </c>
      <c r="T101" s="314"/>
      <c r="U101" s="272" t="str">
        <f t="shared" si="91"/>
        <v>VAZ Eloise</v>
      </c>
      <c r="V101" s="272"/>
      <c r="W101" s="272"/>
      <c r="X101" s="272"/>
      <c r="Y101" s="272"/>
      <c r="Z101" s="272"/>
      <c r="AA101" s="272"/>
      <c r="AB101" s="272"/>
      <c r="AC101" s="272"/>
      <c r="AD101" s="315" t="str">
        <f t="shared" si="92"/>
        <v>AC MARINES</v>
      </c>
      <c r="AE101" s="315"/>
      <c r="AF101" s="315"/>
      <c r="AG101" s="315" t="str">
        <f t="shared" si="93"/>
        <v>UFO95</v>
      </c>
      <c r="AH101" s="315"/>
      <c r="AI101" s="110"/>
      <c r="AJ101" s="100"/>
      <c r="AK101" s="101"/>
      <c r="AL101" s="103"/>
      <c r="AP101" s="104"/>
    </row>
    <row r="102" spans="3:42" ht="22" customHeight="1" thickBot="1" x14ac:dyDescent="0.2">
      <c r="C102" s="247">
        <f t="shared" si="86"/>
        <v>403</v>
      </c>
      <c r="D102" s="41" t="str">
        <f t="shared" si="87"/>
        <v>DEVAUX Anthony</v>
      </c>
      <c r="E102" s="42" t="str">
        <f t="shared" si="88"/>
        <v>AC MARINES</v>
      </c>
      <c r="F102" s="42" t="str">
        <f t="shared" si="89"/>
        <v>UFO95</v>
      </c>
      <c r="G102" s="105"/>
      <c r="H102" s="73"/>
      <c r="I102" s="106"/>
      <c r="J102" s="93"/>
      <c r="K102" s="94"/>
      <c r="L102" s="94"/>
      <c r="M102" s="94"/>
      <c r="N102" s="95"/>
      <c r="S102" s="314">
        <f t="shared" si="90"/>
        <v>485</v>
      </c>
      <c r="T102" s="314"/>
      <c r="U102" s="272" t="str">
        <f t="shared" si="91"/>
        <v>LECLERCQ Lea</v>
      </c>
      <c r="V102" s="272"/>
      <c r="W102" s="272"/>
      <c r="X102" s="272"/>
      <c r="Y102" s="272"/>
      <c r="Z102" s="272"/>
      <c r="AA102" s="272"/>
      <c r="AB102" s="272"/>
      <c r="AC102" s="272"/>
      <c r="AD102" s="315" t="str">
        <f t="shared" si="92"/>
        <v>CVC MERY</v>
      </c>
      <c r="AE102" s="315"/>
      <c r="AF102" s="315"/>
      <c r="AG102" s="315" t="str">
        <f t="shared" si="93"/>
        <v>UFO95</v>
      </c>
      <c r="AH102" s="315"/>
      <c r="AI102" s="110"/>
      <c r="AJ102" s="100"/>
      <c r="AK102" s="101"/>
      <c r="AL102" s="107"/>
      <c r="AM102" s="108"/>
      <c r="AN102" s="108"/>
      <c r="AO102" s="108"/>
      <c r="AP102" s="109"/>
    </row>
    <row r="103" spans="3:42" ht="22" customHeight="1" thickBot="1" x14ac:dyDescent="0.2">
      <c r="C103" s="247">
        <f t="shared" si="86"/>
        <v>411</v>
      </c>
      <c r="D103" s="41" t="str">
        <f t="shared" si="87"/>
        <v>ANASTASIO Enzo</v>
      </c>
      <c r="E103" s="42" t="str">
        <f t="shared" si="88"/>
        <v>LA HARDE</v>
      </c>
      <c r="F103" s="42" t="str">
        <f t="shared" si="89"/>
        <v>UFO95</v>
      </c>
      <c r="G103" s="99"/>
      <c r="H103" s="100"/>
      <c r="I103" s="101"/>
      <c r="J103" s="93"/>
      <c r="K103" s="94"/>
      <c r="L103" s="94"/>
      <c r="M103" s="94"/>
      <c r="N103" s="95"/>
      <c r="S103" s="314">
        <f t="shared" ref="S103:S105" si="94">C79</f>
        <v>0</v>
      </c>
      <c r="T103" s="314"/>
      <c r="U103" s="272" t="str">
        <f t="shared" si="91"/>
        <v xml:space="preserve"> </v>
      </c>
      <c r="V103" s="272"/>
      <c r="W103" s="272"/>
      <c r="X103" s="272"/>
      <c r="Y103" s="272"/>
      <c r="Z103" s="272"/>
      <c r="AA103" s="272"/>
      <c r="AB103" s="272"/>
      <c r="AC103" s="272"/>
      <c r="AD103" s="315" t="str">
        <f t="shared" ref="AD103:AD105" si="95">IF(C79&gt;0,E79," ")</f>
        <v xml:space="preserve"> </v>
      </c>
      <c r="AE103" s="315"/>
      <c r="AF103" s="315"/>
      <c r="AG103" s="315" t="str">
        <f t="shared" ref="AG103:AG105" si="96">IF(C79&gt;0,F79," ")</f>
        <v xml:space="preserve"> </v>
      </c>
      <c r="AH103" s="315"/>
      <c r="AI103" s="110"/>
      <c r="AJ103" s="100"/>
      <c r="AK103" s="101"/>
      <c r="AL103" s="107"/>
      <c r="AM103" s="108"/>
      <c r="AN103" s="108"/>
      <c r="AO103" s="108"/>
      <c r="AP103" s="109"/>
    </row>
    <row r="104" spans="3:42" ht="22" customHeight="1" thickBot="1" x14ac:dyDescent="0.2">
      <c r="C104" s="247">
        <f t="shared" si="86"/>
        <v>406</v>
      </c>
      <c r="D104" s="41" t="str">
        <f t="shared" si="87"/>
        <v>ALVES FERNANDES Léo</v>
      </c>
      <c r="E104" s="42" t="str">
        <f t="shared" si="88"/>
        <v>LA HARDE</v>
      </c>
      <c r="F104" s="42" t="str">
        <f t="shared" si="89"/>
        <v>UFO95</v>
      </c>
      <c r="G104" s="105"/>
      <c r="H104" s="73"/>
      <c r="I104" s="106"/>
      <c r="J104" s="93"/>
      <c r="K104" s="94"/>
      <c r="L104" s="94"/>
      <c r="M104" s="94"/>
      <c r="N104" s="95"/>
      <c r="S104" s="314">
        <f t="shared" si="94"/>
        <v>0</v>
      </c>
      <c r="T104" s="314"/>
      <c r="U104" s="272" t="str">
        <f t="shared" si="91"/>
        <v xml:space="preserve"> </v>
      </c>
      <c r="V104" s="272"/>
      <c r="W104" s="272"/>
      <c r="X104" s="272"/>
      <c r="Y104" s="272"/>
      <c r="Z104" s="272"/>
      <c r="AA104" s="272"/>
      <c r="AB104" s="272"/>
      <c r="AC104" s="272"/>
      <c r="AD104" s="315" t="str">
        <f t="shared" si="95"/>
        <v xml:space="preserve"> </v>
      </c>
      <c r="AE104" s="315"/>
      <c r="AF104" s="315"/>
      <c r="AG104" s="315" t="str">
        <f t="shared" si="96"/>
        <v xml:space="preserve"> </v>
      </c>
      <c r="AH104" s="315"/>
      <c r="AI104" s="110"/>
      <c r="AJ104" s="100"/>
      <c r="AK104" s="101"/>
      <c r="AL104" s="103"/>
      <c r="AP104" s="104"/>
    </row>
    <row r="105" spans="3:42" ht="22" customHeight="1" thickBot="1" x14ac:dyDescent="0.2">
      <c r="C105" s="247">
        <f t="shared" si="86"/>
        <v>410</v>
      </c>
      <c r="D105" s="41" t="str">
        <f t="shared" si="87"/>
        <v>GAUTRET Liam</v>
      </c>
      <c r="E105" s="42" t="str">
        <f t="shared" si="88"/>
        <v>AC MARINES</v>
      </c>
      <c r="F105" s="42" t="str">
        <f t="shared" si="89"/>
        <v>UFO95</v>
      </c>
      <c r="G105" s="99"/>
      <c r="H105" s="100"/>
      <c r="I105" s="101"/>
      <c r="J105" s="93"/>
      <c r="K105" s="94"/>
      <c r="L105" s="94"/>
      <c r="M105" s="94"/>
      <c r="N105" s="95"/>
      <c r="S105" s="314">
        <f t="shared" si="94"/>
        <v>0</v>
      </c>
      <c r="T105" s="314"/>
      <c r="U105" s="272" t="str">
        <f t="shared" si="91"/>
        <v xml:space="preserve"> </v>
      </c>
      <c r="V105" s="272"/>
      <c r="W105" s="272"/>
      <c r="X105" s="272"/>
      <c r="Y105" s="272"/>
      <c r="Z105" s="272"/>
      <c r="AA105" s="272"/>
      <c r="AB105" s="272"/>
      <c r="AC105" s="272"/>
      <c r="AD105" s="315" t="str">
        <f t="shared" si="95"/>
        <v xml:space="preserve"> </v>
      </c>
      <c r="AE105" s="315"/>
      <c r="AF105" s="315"/>
      <c r="AG105" s="315" t="str">
        <f t="shared" si="96"/>
        <v xml:space="preserve"> </v>
      </c>
      <c r="AH105" s="315"/>
      <c r="AI105" s="110"/>
      <c r="AJ105" s="100"/>
      <c r="AK105" s="101"/>
      <c r="AL105" s="107"/>
      <c r="AM105" s="108"/>
      <c r="AN105" s="108"/>
      <c r="AO105" s="108"/>
      <c r="AP105" s="109"/>
    </row>
    <row r="106" spans="3:42" ht="22" customHeight="1" thickBot="1" x14ac:dyDescent="0.2">
      <c r="C106" s="247">
        <f t="shared" si="86"/>
        <v>415</v>
      </c>
      <c r="D106" s="41" t="str">
        <f t="shared" si="87"/>
        <v>NITESCU Victor</v>
      </c>
      <c r="E106" s="42" t="str">
        <f t="shared" si="88"/>
        <v>SANGLIERS VEXIN</v>
      </c>
      <c r="F106" s="42" t="str">
        <f t="shared" si="89"/>
        <v>UFO95</v>
      </c>
      <c r="G106" s="105"/>
      <c r="H106" s="73"/>
      <c r="I106" s="106"/>
      <c r="J106" s="93"/>
      <c r="K106" s="94"/>
      <c r="L106" s="94"/>
      <c r="M106" s="94"/>
      <c r="N106" s="95"/>
      <c r="S106" s="314">
        <f>C82</f>
        <v>0</v>
      </c>
      <c r="T106" s="314"/>
      <c r="U106" s="272" t="str">
        <f t="shared" si="91"/>
        <v xml:space="preserve"> </v>
      </c>
      <c r="V106" s="272"/>
      <c r="W106" s="272"/>
      <c r="X106" s="272"/>
      <c r="Y106" s="272"/>
      <c r="Z106" s="272"/>
      <c r="AA106" s="272"/>
      <c r="AB106" s="272"/>
      <c r="AC106" s="272"/>
      <c r="AD106" s="315" t="str">
        <f>IF(C82&gt;0,E82," ")</f>
        <v xml:space="preserve"> </v>
      </c>
      <c r="AE106" s="315"/>
      <c r="AF106" s="315"/>
      <c r="AG106" s="315" t="str">
        <f>IF(C82&gt;0,F82," ")</f>
        <v xml:space="preserve"> </v>
      </c>
      <c r="AH106" s="315"/>
      <c r="AI106" s="110"/>
      <c r="AJ106" s="100"/>
      <c r="AK106" s="101"/>
      <c r="AL106" s="103"/>
      <c r="AP106" s="104"/>
    </row>
    <row r="107" spans="3:42" ht="22" customHeight="1" thickBot="1" x14ac:dyDescent="0.2">
      <c r="C107" s="247">
        <f t="shared" si="86"/>
        <v>419</v>
      </c>
      <c r="D107" s="41" t="str">
        <f t="shared" si="87"/>
        <v>CHIKK Edgar</v>
      </c>
      <c r="E107" s="42" t="str">
        <f t="shared" si="88"/>
        <v>SANGLIERS VEXIN</v>
      </c>
      <c r="F107" s="42" t="str">
        <f t="shared" si="89"/>
        <v>UFO95</v>
      </c>
      <c r="G107" s="99"/>
      <c r="H107" s="100"/>
      <c r="I107" s="101"/>
      <c r="J107" s="93"/>
      <c r="K107" s="94"/>
      <c r="L107" s="94"/>
      <c r="M107" s="94"/>
      <c r="N107" s="95"/>
      <c r="S107" s="314" t="e">
        <f>#REF!</f>
        <v>#REF!</v>
      </c>
      <c r="T107" s="314"/>
      <c r="U107" s="272" t="e">
        <f>IF(#REF!&gt;0,#REF!," ")</f>
        <v>#REF!</v>
      </c>
      <c r="V107" s="272"/>
      <c r="W107" s="272"/>
      <c r="X107" s="272"/>
      <c r="Y107" s="272"/>
      <c r="Z107" s="272"/>
      <c r="AA107" s="272"/>
      <c r="AB107" s="272"/>
      <c r="AC107" s="272"/>
      <c r="AD107" s="315" t="e">
        <f>IF(#REF!&gt;0,#REF!," ")</f>
        <v>#REF!</v>
      </c>
      <c r="AE107" s="315"/>
      <c r="AF107" s="315"/>
      <c r="AG107" s="315" t="e">
        <f>IF(#REF!&gt;0,#REF!," ")</f>
        <v>#REF!</v>
      </c>
      <c r="AH107" s="315"/>
      <c r="AI107" s="110"/>
      <c r="AJ107" s="100"/>
      <c r="AK107" s="101"/>
      <c r="AL107" s="107"/>
      <c r="AM107" s="108"/>
      <c r="AN107" s="108"/>
      <c r="AO107" s="108"/>
      <c r="AP107" s="109"/>
    </row>
    <row r="108" spans="3:42" ht="22" customHeight="1" thickBot="1" x14ac:dyDescent="0.2">
      <c r="C108" s="247">
        <f t="shared" si="86"/>
        <v>427</v>
      </c>
      <c r="D108" s="41" t="str">
        <f t="shared" si="87"/>
        <v>MARQUET Esteban</v>
      </c>
      <c r="E108" s="42" t="str">
        <f t="shared" si="88"/>
        <v>LA HARDE</v>
      </c>
      <c r="F108" s="42" t="str">
        <f t="shared" si="89"/>
        <v>UFO95</v>
      </c>
      <c r="G108" s="105"/>
      <c r="H108" s="73"/>
      <c r="I108" s="106"/>
      <c r="J108" s="93"/>
      <c r="K108" s="94"/>
      <c r="L108" s="94"/>
      <c r="M108" s="94"/>
      <c r="N108" s="95"/>
      <c r="S108" s="314" t="e">
        <f>#REF!</f>
        <v>#REF!</v>
      </c>
      <c r="T108" s="314"/>
      <c r="U108" s="272" t="e">
        <f>IF(#REF!&gt;0,#REF!," ")</f>
        <v>#REF!</v>
      </c>
      <c r="V108" s="272"/>
      <c r="W108" s="272"/>
      <c r="X108" s="272"/>
      <c r="Y108" s="272"/>
      <c r="Z108" s="272"/>
      <c r="AA108" s="272"/>
      <c r="AB108" s="272"/>
      <c r="AC108" s="272"/>
      <c r="AD108" s="315" t="e">
        <f>IF(#REF!&gt;0,#REF!," ")</f>
        <v>#REF!</v>
      </c>
      <c r="AE108" s="315"/>
      <c r="AF108" s="315"/>
      <c r="AG108" s="315" t="e">
        <f>IF(#REF!&gt;0,#REF!," ")</f>
        <v>#REF!</v>
      </c>
      <c r="AH108" s="315"/>
      <c r="AI108" s="110"/>
      <c r="AJ108" s="100"/>
      <c r="AK108" s="101"/>
      <c r="AL108" s="107"/>
      <c r="AM108" s="108"/>
      <c r="AN108" s="108"/>
      <c r="AO108" s="108"/>
      <c r="AP108" s="109"/>
    </row>
    <row r="109" spans="3:42" ht="22" customHeight="1" thickBot="1" x14ac:dyDescent="0.2">
      <c r="C109" s="247">
        <f t="shared" si="86"/>
        <v>413</v>
      </c>
      <c r="D109" s="41" t="str">
        <f t="shared" si="87"/>
        <v>PARDON Jules</v>
      </c>
      <c r="E109" s="42" t="str">
        <f t="shared" si="88"/>
        <v>CLOCA CYCLE</v>
      </c>
      <c r="F109" s="42" t="str">
        <f t="shared" si="89"/>
        <v>UFO78</v>
      </c>
      <c r="G109" s="99"/>
      <c r="H109" s="100"/>
      <c r="I109" s="101"/>
      <c r="J109" s="93"/>
      <c r="K109" s="94"/>
      <c r="L109" s="94"/>
      <c r="M109" s="94"/>
      <c r="N109" s="95"/>
      <c r="S109" s="314" t="e">
        <f>#REF!</f>
        <v>#REF!</v>
      </c>
      <c r="T109" s="314"/>
      <c r="U109" s="272" t="e">
        <f>IF(#REF!&gt;0,#REF!," ")</f>
        <v>#REF!</v>
      </c>
      <c r="V109" s="272"/>
      <c r="W109" s="272"/>
      <c r="X109" s="272"/>
      <c r="Y109" s="272"/>
      <c r="Z109" s="272"/>
      <c r="AA109" s="272"/>
      <c r="AB109" s="272"/>
      <c r="AC109" s="272"/>
      <c r="AD109" s="315" t="e">
        <f>IF(#REF!&gt;0,#REF!," ")</f>
        <v>#REF!</v>
      </c>
      <c r="AE109" s="315"/>
      <c r="AF109" s="315"/>
      <c r="AG109" s="315" t="e">
        <f>IF(#REF!&gt;0,#REF!," ")</f>
        <v>#REF!</v>
      </c>
      <c r="AH109" s="315"/>
      <c r="AI109" s="110"/>
      <c r="AJ109" s="100"/>
      <c r="AK109" s="101"/>
      <c r="AL109" s="103"/>
      <c r="AP109" s="104"/>
    </row>
    <row r="110" spans="3:42" ht="22" customHeight="1" thickBot="1" x14ac:dyDescent="0.2">
      <c r="C110" s="247">
        <f t="shared" si="86"/>
        <v>422</v>
      </c>
      <c r="D110" s="41" t="str">
        <f t="shared" si="87"/>
        <v>BEN HAMIDA Noa</v>
      </c>
      <c r="E110" s="42" t="str">
        <f t="shared" si="88"/>
        <v>SANGLIERS VEXIN</v>
      </c>
      <c r="F110" s="42" t="str">
        <f t="shared" si="89"/>
        <v>UFO95</v>
      </c>
      <c r="G110" s="105"/>
      <c r="H110" s="73"/>
      <c r="I110" s="106"/>
      <c r="J110" s="93"/>
      <c r="K110" s="94"/>
      <c r="L110" s="94"/>
      <c r="M110" s="94"/>
      <c r="N110" s="95"/>
      <c r="S110" s="314" t="e">
        <f>#REF!</f>
        <v>#REF!</v>
      </c>
      <c r="T110" s="314"/>
      <c r="U110" s="272" t="e">
        <f>IF(#REF!&gt;0,#REF!," ")</f>
        <v>#REF!</v>
      </c>
      <c r="V110" s="272"/>
      <c r="W110" s="272"/>
      <c r="X110" s="272"/>
      <c r="Y110" s="272"/>
      <c r="Z110" s="272"/>
      <c r="AA110" s="272"/>
      <c r="AB110" s="272"/>
      <c r="AC110" s="272"/>
      <c r="AD110" s="315" t="e">
        <f>IF(#REF!&gt;0,#REF!," ")</f>
        <v>#REF!</v>
      </c>
      <c r="AE110" s="315"/>
      <c r="AF110" s="315"/>
      <c r="AG110" s="315" t="e">
        <f>IF(#REF!&gt;0,#REF!," ")</f>
        <v>#REF!</v>
      </c>
      <c r="AH110" s="315"/>
      <c r="AI110" s="110"/>
      <c r="AJ110" s="100"/>
      <c r="AK110" s="101"/>
      <c r="AL110" s="107"/>
      <c r="AM110" s="108"/>
      <c r="AN110" s="108"/>
      <c r="AO110" s="108"/>
      <c r="AP110" s="109"/>
    </row>
    <row r="111" spans="3:42" ht="22" customHeight="1" thickBot="1" x14ac:dyDescent="0.2">
      <c r="C111" s="247">
        <f t="shared" si="86"/>
        <v>414</v>
      </c>
      <c r="D111" s="41" t="str">
        <f t="shared" si="87"/>
        <v>MOLLET Noé</v>
      </c>
      <c r="E111" s="42" t="str">
        <f t="shared" si="88"/>
        <v>CVC MERY</v>
      </c>
      <c r="F111" s="42" t="str">
        <f t="shared" si="89"/>
        <v>UFO95</v>
      </c>
      <c r="G111" s="99"/>
      <c r="H111" s="100"/>
      <c r="I111" s="101"/>
      <c r="J111" s="93"/>
      <c r="K111" s="94"/>
      <c r="L111" s="94"/>
      <c r="M111" s="94"/>
      <c r="N111" s="95"/>
      <c r="S111" s="314" t="e">
        <f>#REF!</f>
        <v>#REF!</v>
      </c>
      <c r="T111" s="314"/>
      <c r="U111" s="272" t="e">
        <f>IF(#REF!&gt;0,#REF!," ")</f>
        <v>#REF!</v>
      </c>
      <c r="V111" s="272"/>
      <c r="W111" s="272"/>
      <c r="X111" s="272"/>
      <c r="Y111" s="272"/>
      <c r="Z111" s="272"/>
      <c r="AA111" s="272"/>
      <c r="AB111" s="272"/>
      <c r="AC111" s="272"/>
      <c r="AD111" s="315" t="e">
        <f>IF(#REF!&gt;0,#REF!," ")</f>
        <v>#REF!</v>
      </c>
      <c r="AE111" s="315"/>
      <c r="AF111" s="315"/>
      <c r="AG111" s="315" t="e">
        <f>IF(#REF!&gt;0,#REF!," ")</f>
        <v>#REF!</v>
      </c>
      <c r="AH111" s="315"/>
      <c r="AI111" s="110"/>
      <c r="AJ111" s="100"/>
      <c r="AK111" s="101"/>
      <c r="AL111" s="103"/>
      <c r="AP111" s="104"/>
    </row>
    <row r="112" spans="3:42" ht="22" customHeight="1" thickBot="1" x14ac:dyDescent="0.2">
      <c r="C112" s="247">
        <f t="shared" si="86"/>
        <v>426</v>
      </c>
      <c r="D112" s="41" t="str">
        <f t="shared" si="87"/>
        <v>PERDEREAU Benjamin</v>
      </c>
      <c r="E112" s="42" t="str">
        <f t="shared" si="88"/>
        <v>SANGLIERS VEXIN</v>
      </c>
      <c r="F112" s="42" t="str">
        <f t="shared" si="89"/>
        <v>UFO95</v>
      </c>
      <c r="G112" s="105"/>
      <c r="H112" s="73"/>
      <c r="I112" s="106"/>
      <c r="J112" s="93"/>
      <c r="K112" s="94"/>
      <c r="L112" s="94"/>
      <c r="M112" s="94"/>
      <c r="N112" s="95"/>
      <c r="S112" s="314" t="e">
        <f>#REF!</f>
        <v>#REF!</v>
      </c>
      <c r="T112" s="314"/>
      <c r="U112" s="272" t="e">
        <f>IF(#REF!&gt;0,#REF!," ")</f>
        <v>#REF!</v>
      </c>
      <c r="V112" s="272"/>
      <c r="W112" s="272"/>
      <c r="X112" s="272"/>
      <c r="Y112" s="272"/>
      <c r="Z112" s="272"/>
      <c r="AA112" s="272"/>
      <c r="AB112" s="272"/>
      <c r="AC112" s="272"/>
      <c r="AD112" s="315" t="e">
        <f>IF(#REF!&gt;0,#REF!," ")</f>
        <v>#REF!</v>
      </c>
      <c r="AE112" s="315"/>
      <c r="AF112" s="315"/>
      <c r="AG112" s="315" t="e">
        <f>IF(#REF!&gt;0,#REF!," ")</f>
        <v>#REF!</v>
      </c>
      <c r="AH112" s="315"/>
      <c r="AI112" s="110"/>
      <c r="AJ112" s="100"/>
      <c r="AK112" s="101"/>
      <c r="AL112" s="107"/>
      <c r="AM112" s="108"/>
      <c r="AN112" s="108"/>
      <c r="AO112" s="108"/>
      <c r="AP112" s="109"/>
    </row>
    <row r="113" spans="3:42" ht="22" customHeight="1" thickBot="1" x14ac:dyDescent="0.2">
      <c r="C113" s="247">
        <f t="shared" si="86"/>
        <v>420</v>
      </c>
      <c r="D113" s="41" t="str">
        <f t="shared" si="87"/>
        <v>AUVRE Tom</v>
      </c>
      <c r="E113" s="42" t="str">
        <f t="shared" si="88"/>
        <v>AC MARINES</v>
      </c>
      <c r="F113" s="42" t="str">
        <f t="shared" si="89"/>
        <v>UFO95</v>
      </c>
      <c r="G113" s="99"/>
      <c r="H113" s="100"/>
      <c r="I113" s="101"/>
      <c r="J113" s="93"/>
      <c r="K113" s="94"/>
      <c r="L113" s="94"/>
      <c r="M113" s="94"/>
      <c r="N113" s="95"/>
      <c r="S113" s="314" t="e">
        <f>#REF!</f>
        <v>#REF!</v>
      </c>
      <c r="T113" s="314"/>
      <c r="U113" s="272" t="e">
        <f>IF(#REF!&gt;0,#REF!," ")</f>
        <v>#REF!</v>
      </c>
      <c r="V113" s="272"/>
      <c r="W113" s="272"/>
      <c r="X113" s="272"/>
      <c r="Y113" s="272"/>
      <c r="Z113" s="272"/>
      <c r="AA113" s="272"/>
      <c r="AB113" s="272"/>
      <c r="AC113" s="272"/>
      <c r="AD113" s="315" t="e">
        <f>IF(#REF!&gt;0,#REF!," ")</f>
        <v>#REF!</v>
      </c>
      <c r="AE113" s="315"/>
      <c r="AF113" s="315"/>
      <c r="AG113" s="315" t="e">
        <f>IF(#REF!&gt;0,#REF!," ")</f>
        <v>#REF!</v>
      </c>
      <c r="AH113" s="315"/>
      <c r="AI113" s="110"/>
      <c r="AJ113" s="100"/>
      <c r="AK113" s="101"/>
      <c r="AL113" s="103"/>
      <c r="AP113" s="104"/>
    </row>
    <row r="114" spans="3:42" ht="22" customHeight="1" thickBot="1" x14ac:dyDescent="0.2">
      <c r="C114" s="247">
        <f t="shared" si="86"/>
        <v>421</v>
      </c>
      <c r="D114" s="41" t="str">
        <f t="shared" si="87"/>
        <v>BRESSON Merlin</v>
      </c>
      <c r="E114" s="42" t="str">
        <f t="shared" si="88"/>
        <v>AC MARINES</v>
      </c>
      <c r="F114" s="42" t="str">
        <f t="shared" si="89"/>
        <v>UFO95</v>
      </c>
      <c r="G114" s="99"/>
      <c r="H114" s="100"/>
      <c r="I114" s="101"/>
      <c r="J114" s="93"/>
      <c r="K114" s="94"/>
      <c r="L114" s="94"/>
      <c r="M114" s="94"/>
      <c r="N114" s="95"/>
      <c r="S114" s="314" t="e">
        <f>#REF!</f>
        <v>#REF!</v>
      </c>
      <c r="T114" s="314"/>
      <c r="U114" s="272" t="e">
        <f>IF(#REF!&gt;0,#REF!," ")</f>
        <v>#REF!</v>
      </c>
      <c r="V114" s="272"/>
      <c r="W114" s="272"/>
      <c r="X114" s="272"/>
      <c r="Y114" s="272"/>
      <c r="Z114" s="272"/>
      <c r="AA114" s="272"/>
      <c r="AB114" s="272"/>
      <c r="AC114" s="272"/>
      <c r="AD114" s="315" t="e">
        <f>IF(#REF!&gt;0,#REF!," ")</f>
        <v>#REF!</v>
      </c>
      <c r="AE114" s="315"/>
      <c r="AF114" s="315"/>
      <c r="AG114" s="315" t="e">
        <f>IF(#REF!&gt;0,#REF!," ")</f>
        <v>#REF!</v>
      </c>
      <c r="AH114" s="315"/>
      <c r="AI114" s="110"/>
      <c r="AJ114" s="100"/>
      <c r="AK114" s="101"/>
      <c r="AL114" s="107"/>
      <c r="AM114" s="108"/>
      <c r="AN114" s="108"/>
      <c r="AO114" s="108"/>
      <c r="AP114" s="109"/>
    </row>
    <row r="115" spans="3:42" ht="22" customHeight="1" thickBot="1" x14ac:dyDescent="0.2">
      <c r="C115" s="247">
        <f t="shared" si="86"/>
        <v>430</v>
      </c>
      <c r="D115" s="41" t="str">
        <f t="shared" si="87"/>
        <v>CAREMANTRANT Sacha</v>
      </c>
      <c r="E115" s="42" t="str">
        <f t="shared" si="88"/>
        <v>LA HARDE</v>
      </c>
      <c r="F115" s="42" t="str">
        <f t="shared" si="89"/>
        <v>UFO95</v>
      </c>
      <c r="G115" s="105"/>
      <c r="H115" s="73"/>
      <c r="I115" s="106"/>
      <c r="J115" s="93"/>
      <c r="K115" s="94"/>
      <c r="L115" s="94"/>
      <c r="M115" s="94"/>
      <c r="N115" s="95"/>
      <c r="S115" s="316" t="e">
        <f>#REF!</f>
        <v>#REF!</v>
      </c>
      <c r="T115" s="316"/>
      <c r="U115" s="275" t="e">
        <f>IF(#REF!&gt;0,#REF!," ")</f>
        <v>#REF!</v>
      </c>
      <c r="V115" s="275"/>
      <c r="W115" s="275"/>
      <c r="X115" s="275"/>
      <c r="Y115" s="275"/>
      <c r="Z115" s="275"/>
      <c r="AA115" s="275"/>
      <c r="AB115" s="275"/>
      <c r="AC115" s="275"/>
      <c r="AD115" s="317" t="e">
        <f>IF(#REF!&gt;0,#REF!," ")</f>
        <v>#REF!</v>
      </c>
      <c r="AE115" s="317"/>
      <c r="AF115" s="317"/>
      <c r="AG115" s="315" t="e">
        <f>IF(#REF!&gt;0,#REF!," ")</f>
        <v>#REF!</v>
      </c>
      <c r="AH115" s="315"/>
      <c r="AI115" s="111"/>
      <c r="AJ115" s="112"/>
      <c r="AK115" s="113"/>
      <c r="AL115" s="114"/>
      <c r="AM115" s="115"/>
      <c r="AN115" s="115"/>
      <c r="AO115" s="115"/>
      <c r="AP115" s="116"/>
    </row>
    <row r="116" spans="3:42" ht="22" customHeight="1" x14ac:dyDescent="0.15">
      <c r="C116" s="247">
        <f t="shared" si="86"/>
        <v>423</v>
      </c>
      <c r="D116" s="41" t="str">
        <f t="shared" si="87"/>
        <v>CAPON Hugo</v>
      </c>
      <c r="E116" s="42" t="str">
        <f t="shared" si="88"/>
        <v>AC MARINES</v>
      </c>
      <c r="F116" s="42" t="str">
        <f t="shared" si="89"/>
        <v>UFO95</v>
      </c>
      <c r="G116" s="99"/>
      <c r="H116" s="100"/>
      <c r="I116" s="101"/>
      <c r="J116" s="93"/>
      <c r="K116" s="94"/>
      <c r="L116" s="94"/>
      <c r="M116" s="94"/>
      <c r="N116" s="95"/>
      <c r="U116" s="268" t="str">
        <f t="shared" ref="U116" si="97">IF(C83&gt;0,D83," ")</f>
        <v xml:space="preserve"> </v>
      </c>
      <c r="V116" s="268"/>
      <c r="W116" s="268"/>
      <c r="X116" s="268"/>
      <c r="Y116" s="268"/>
      <c r="Z116" s="268"/>
      <c r="AA116" s="268"/>
      <c r="AB116" s="268"/>
      <c r="AC116" s="268"/>
      <c r="AD116" s="268"/>
      <c r="AE116" s="268"/>
      <c r="AF116" s="312" t="str">
        <f>IF(C83&gt;0,E83," ")</f>
        <v xml:space="preserve"> </v>
      </c>
      <c r="AG116" s="312"/>
      <c r="AH116" s="312"/>
      <c r="AI116" s="313" t="str">
        <f>IF(C83&gt;0,F83," ")</f>
        <v xml:space="preserve"> </v>
      </c>
      <c r="AJ116" s="313"/>
    </row>
    <row r="117" spans="3:42" ht="22" customHeight="1" x14ac:dyDescent="0.15">
      <c r="C117" s="247">
        <f t="shared" si="86"/>
        <v>425</v>
      </c>
      <c r="D117" s="41" t="str">
        <f t="shared" si="87"/>
        <v>LOUVEL Mathieu</v>
      </c>
      <c r="E117" s="42" t="str">
        <f t="shared" si="88"/>
        <v>UCVE ETREPAGNY</v>
      </c>
      <c r="F117" s="42" t="str">
        <f t="shared" si="89"/>
        <v>UFO27</v>
      </c>
      <c r="G117" s="105"/>
      <c r="H117" s="73"/>
      <c r="I117" s="106"/>
      <c r="J117" s="93"/>
      <c r="K117" s="94"/>
      <c r="L117" s="94"/>
      <c r="M117" s="94"/>
      <c r="N117" s="95"/>
    </row>
    <row r="118" spans="3:42" ht="22" customHeight="1" x14ac:dyDescent="0.15">
      <c r="C118" s="39">
        <f t="shared" si="86"/>
        <v>412</v>
      </c>
      <c r="D118" s="41" t="str">
        <f t="shared" ref="D118:D130" si="98">IF(C32&gt;0,D32,"  ")</f>
        <v>DUBOIS Thomas</v>
      </c>
      <c r="E118" s="42" t="str">
        <f t="shared" ref="E118:E132" si="99">IF(C32&gt;0,E32,"  ")</f>
        <v>AC MARINES</v>
      </c>
      <c r="F118" s="42" t="str">
        <f t="shared" ref="F118:F139" si="100">IF(C32&gt;0,F32,"  ")</f>
        <v>UFO95</v>
      </c>
      <c r="G118" s="99"/>
      <c r="H118" s="100"/>
      <c r="I118" s="101"/>
      <c r="J118" s="93"/>
      <c r="K118" s="94"/>
      <c r="L118" s="94"/>
      <c r="M118" s="94"/>
      <c r="N118" s="95"/>
    </row>
    <row r="119" spans="3:42" ht="22" customHeight="1" x14ac:dyDescent="0.15">
      <c r="C119" s="39">
        <f t="shared" si="86"/>
        <v>416</v>
      </c>
      <c r="D119" s="41" t="str">
        <f t="shared" si="98"/>
        <v>LEFEVRE Hugo</v>
      </c>
      <c r="E119" s="42" t="str">
        <f t="shared" si="99"/>
        <v>SV SENLIS</v>
      </c>
      <c r="F119" s="42" t="str">
        <f t="shared" si="100"/>
        <v>UFO60</v>
      </c>
      <c r="G119" s="105"/>
      <c r="H119" s="73"/>
      <c r="I119" s="106"/>
      <c r="J119" s="93"/>
      <c r="K119" s="94"/>
      <c r="L119" s="94"/>
      <c r="M119" s="94"/>
      <c r="N119" s="95"/>
    </row>
    <row r="120" spans="3:42" ht="22" customHeight="1" x14ac:dyDescent="0.15">
      <c r="C120" s="39">
        <f t="shared" si="86"/>
        <v>428</v>
      </c>
      <c r="D120" s="41" t="str">
        <f t="shared" si="98"/>
        <v>PARCHEMIN Evan</v>
      </c>
      <c r="E120" s="42" t="str">
        <f t="shared" si="99"/>
        <v>CVC MERY</v>
      </c>
      <c r="F120" s="42" t="str">
        <f t="shared" si="100"/>
        <v>UFO95</v>
      </c>
      <c r="G120" s="99"/>
      <c r="H120" s="100"/>
      <c r="I120" s="101"/>
      <c r="J120" s="93"/>
      <c r="K120" s="94"/>
      <c r="L120" s="94"/>
      <c r="M120" s="94"/>
      <c r="N120" s="95"/>
    </row>
    <row r="121" spans="3:42" ht="22" customHeight="1" x14ac:dyDescent="0.15">
      <c r="C121" s="39">
        <f t="shared" si="86"/>
        <v>429</v>
      </c>
      <c r="D121" s="41" t="str">
        <f t="shared" si="98"/>
        <v>BAVERA Arthur</v>
      </c>
      <c r="E121" s="42" t="str">
        <f t="shared" si="99"/>
        <v>AC MARINES</v>
      </c>
      <c r="F121" s="42" t="str">
        <f t="shared" si="100"/>
        <v>UFO95</v>
      </c>
      <c r="G121" s="105"/>
      <c r="H121" s="73"/>
      <c r="I121" s="106"/>
      <c r="J121" s="93"/>
      <c r="K121" s="94"/>
      <c r="L121" s="94"/>
      <c r="M121" s="94"/>
      <c r="N121" s="95"/>
    </row>
    <row r="122" spans="3:42" ht="22" customHeight="1" x14ac:dyDescent="0.15">
      <c r="C122" s="39">
        <f t="shared" si="86"/>
        <v>0</v>
      </c>
      <c r="D122" s="41" t="str">
        <f t="shared" si="98"/>
        <v xml:space="preserve">  </v>
      </c>
      <c r="E122" s="42" t="str">
        <f t="shared" si="99"/>
        <v xml:space="preserve">  </v>
      </c>
      <c r="F122" s="42" t="str">
        <f t="shared" si="100"/>
        <v xml:space="preserve">  </v>
      </c>
      <c r="G122" s="99"/>
      <c r="H122" s="100"/>
      <c r="I122" s="101"/>
      <c r="J122" s="93"/>
      <c r="K122" s="94"/>
      <c r="L122" s="94"/>
      <c r="M122" s="94"/>
      <c r="N122" s="95"/>
    </row>
    <row r="123" spans="3:42" ht="22" customHeight="1" x14ac:dyDescent="0.15">
      <c r="C123" s="39">
        <f t="shared" si="86"/>
        <v>0</v>
      </c>
      <c r="D123" s="41" t="str">
        <f t="shared" si="98"/>
        <v xml:space="preserve">  </v>
      </c>
      <c r="E123" s="42" t="str">
        <f t="shared" si="99"/>
        <v xml:space="preserve">  </v>
      </c>
      <c r="F123" s="42" t="str">
        <f t="shared" si="100"/>
        <v xml:space="preserve">  </v>
      </c>
      <c r="G123" s="105"/>
      <c r="H123" s="73"/>
      <c r="I123" s="106"/>
      <c r="J123" s="93"/>
      <c r="K123" s="94"/>
      <c r="L123" s="94"/>
      <c r="M123" s="94"/>
      <c r="N123" s="95"/>
    </row>
    <row r="124" spans="3:42" ht="22" customHeight="1" x14ac:dyDescent="0.15">
      <c r="C124" s="39">
        <f t="shared" si="86"/>
        <v>0</v>
      </c>
      <c r="D124" s="41" t="str">
        <f t="shared" si="98"/>
        <v xml:space="preserve">  </v>
      </c>
      <c r="E124" s="42" t="str">
        <f t="shared" si="99"/>
        <v xml:space="preserve">  </v>
      </c>
      <c r="F124" s="42" t="str">
        <f t="shared" si="100"/>
        <v xml:space="preserve">  </v>
      </c>
      <c r="G124" s="99"/>
      <c r="H124" s="100"/>
      <c r="I124" s="101"/>
      <c r="J124" s="93"/>
      <c r="K124" s="94"/>
      <c r="L124" s="94"/>
      <c r="M124" s="94"/>
      <c r="N124" s="95"/>
    </row>
    <row r="125" spans="3:42" ht="22" customHeight="1" x14ac:dyDescent="0.15">
      <c r="C125" s="39">
        <f t="shared" si="86"/>
        <v>0</v>
      </c>
      <c r="D125" s="41" t="str">
        <f t="shared" si="98"/>
        <v xml:space="preserve">  </v>
      </c>
      <c r="E125" s="42" t="str">
        <f t="shared" si="99"/>
        <v xml:space="preserve">  </v>
      </c>
      <c r="F125" s="42" t="str">
        <f t="shared" si="100"/>
        <v xml:space="preserve">  </v>
      </c>
      <c r="G125" s="105"/>
      <c r="H125" s="73"/>
      <c r="I125" s="106"/>
      <c r="J125" s="93"/>
      <c r="K125" s="94"/>
      <c r="L125" s="94"/>
      <c r="M125" s="94"/>
      <c r="N125" s="95"/>
    </row>
    <row r="126" spans="3:42" ht="22" customHeight="1" x14ac:dyDescent="0.15">
      <c r="C126" s="39">
        <f t="shared" si="86"/>
        <v>0</v>
      </c>
      <c r="D126" s="41" t="str">
        <f t="shared" si="98"/>
        <v xml:space="preserve">  </v>
      </c>
      <c r="E126" s="42" t="str">
        <f t="shared" si="99"/>
        <v xml:space="preserve">  </v>
      </c>
      <c r="F126" s="42" t="str">
        <f t="shared" si="100"/>
        <v xml:space="preserve">  </v>
      </c>
      <c r="G126" s="99"/>
      <c r="H126" s="100"/>
      <c r="I126" s="101"/>
      <c r="J126" s="93"/>
      <c r="K126" s="94"/>
      <c r="L126" s="94"/>
      <c r="M126" s="94"/>
      <c r="N126" s="95"/>
    </row>
    <row r="127" spans="3:42" ht="22" customHeight="1" x14ac:dyDescent="0.15">
      <c r="C127" s="39">
        <f t="shared" si="86"/>
        <v>0</v>
      </c>
      <c r="D127" s="41" t="str">
        <f t="shared" si="98"/>
        <v xml:space="preserve">  </v>
      </c>
      <c r="E127" s="42" t="str">
        <f t="shared" si="99"/>
        <v xml:space="preserve">  </v>
      </c>
      <c r="F127" s="42" t="str">
        <f t="shared" si="100"/>
        <v xml:space="preserve">  </v>
      </c>
      <c r="G127" s="99"/>
      <c r="H127" s="100"/>
      <c r="I127" s="101"/>
      <c r="J127" s="93"/>
      <c r="K127" s="94"/>
      <c r="L127" s="94"/>
      <c r="M127" s="94"/>
      <c r="N127" s="95"/>
    </row>
    <row r="128" spans="3:42" ht="22" customHeight="1" x14ac:dyDescent="0.15">
      <c r="C128" s="39">
        <f t="shared" si="86"/>
        <v>0</v>
      </c>
      <c r="D128" s="41" t="str">
        <f t="shared" si="98"/>
        <v xml:space="preserve">  </v>
      </c>
      <c r="E128" s="42" t="str">
        <f t="shared" si="99"/>
        <v xml:space="preserve">  </v>
      </c>
      <c r="F128" s="42" t="str">
        <f t="shared" si="100"/>
        <v xml:space="preserve">  </v>
      </c>
      <c r="G128" s="105"/>
      <c r="H128" s="73"/>
      <c r="I128" s="106"/>
      <c r="J128" s="93"/>
      <c r="K128" s="94"/>
      <c r="L128" s="94"/>
      <c r="M128" s="94"/>
      <c r="N128" s="95"/>
    </row>
    <row r="129" spans="3:14" ht="22" customHeight="1" x14ac:dyDescent="0.15">
      <c r="C129" s="39">
        <f t="shared" si="86"/>
        <v>0</v>
      </c>
      <c r="D129" s="41" t="str">
        <f t="shared" si="98"/>
        <v xml:space="preserve">  </v>
      </c>
      <c r="E129" s="42" t="str">
        <f t="shared" si="99"/>
        <v xml:space="preserve">  </v>
      </c>
      <c r="F129" s="42" t="str">
        <f t="shared" si="100"/>
        <v xml:space="preserve">  </v>
      </c>
      <c r="G129" s="99"/>
      <c r="H129" s="100"/>
      <c r="I129" s="101"/>
      <c r="J129" s="93"/>
      <c r="K129" s="94"/>
      <c r="L129" s="94"/>
      <c r="M129" s="94"/>
      <c r="N129" s="95"/>
    </row>
    <row r="130" spans="3:14" ht="22" customHeight="1" x14ac:dyDescent="0.15">
      <c r="C130" s="39">
        <f t="shared" si="86"/>
        <v>0</v>
      </c>
      <c r="D130" s="41" t="str">
        <f t="shared" si="98"/>
        <v xml:space="preserve">  </v>
      </c>
      <c r="E130" s="42" t="str">
        <f t="shared" si="99"/>
        <v xml:space="preserve">  </v>
      </c>
      <c r="F130" s="42" t="str">
        <f t="shared" si="100"/>
        <v xml:space="preserve">  </v>
      </c>
      <c r="G130" s="105"/>
      <c r="H130" s="73"/>
      <c r="I130" s="106"/>
      <c r="J130" s="93"/>
      <c r="K130" s="94"/>
      <c r="L130" s="94"/>
      <c r="M130" s="94"/>
      <c r="N130" s="95"/>
    </row>
    <row r="131" spans="3:14" ht="22" customHeight="1" x14ac:dyDescent="0.15">
      <c r="C131" s="39">
        <f>C39</f>
        <v>0</v>
      </c>
      <c r="D131" s="41" t="str">
        <f>IF(C39&gt;0,D45,"  ")</f>
        <v xml:space="preserve">  </v>
      </c>
      <c r="E131" s="42" t="str">
        <f t="shared" si="99"/>
        <v xml:space="preserve">  </v>
      </c>
      <c r="F131" s="42" t="str">
        <f t="shared" si="100"/>
        <v xml:space="preserve">  </v>
      </c>
      <c r="G131" s="99"/>
      <c r="H131" s="100"/>
      <c r="I131" s="101"/>
      <c r="J131" s="93"/>
      <c r="K131" s="94"/>
      <c r="L131" s="94"/>
      <c r="M131" s="94"/>
      <c r="N131" s="95"/>
    </row>
    <row r="132" spans="3:14" ht="22" customHeight="1" x14ac:dyDescent="0.15">
      <c r="C132" s="39">
        <f>C40</f>
        <v>0</v>
      </c>
      <c r="D132" s="41" t="str">
        <f>IF(C40&gt;0,D46,"  ")</f>
        <v xml:space="preserve">  </v>
      </c>
      <c r="E132" s="42" t="str">
        <f t="shared" si="99"/>
        <v xml:space="preserve">  </v>
      </c>
      <c r="F132" s="42" t="str">
        <f t="shared" si="100"/>
        <v xml:space="preserve">  </v>
      </c>
      <c r="G132" s="105"/>
      <c r="H132" s="73"/>
      <c r="I132" s="106"/>
      <c r="J132" s="93"/>
      <c r="K132" s="94"/>
      <c r="L132" s="94"/>
      <c r="M132" s="94"/>
      <c r="N132" s="95"/>
    </row>
    <row r="133" spans="3:14" ht="22" customHeight="1" x14ac:dyDescent="0.15">
      <c r="C133" s="39">
        <f t="shared" ref="C133:C139" si="101">C47</f>
        <v>0</v>
      </c>
      <c r="D133" s="41" t="str">
        <f>IF(C47&gt;0,D47,"  ")</f>
        <v xml:space="preserve">  </v>
      </c>
      <c r="E133" s="42" t="str">
        <f>IF(C47&gt;0,E47,"  ")</f>
        <v xml:space="preserve">  </v>
      </c>
      <c r="F133" s="42" t="str">
        <f t="shared" si="100"/>
        <v xml:space="preserve">  </v>
      </c>
      <c r="G133" s="117"/>
      <c r="H133" s="71"/>
      <c r="I133" s="118"/>
      <c r="J133" s="94"/>
      <c r="K133" s="94"/>
      <c r="L133" s="94"/>
      <c r="M133" s="94"/>
      <c r="N133" s="95"/>
    </row>
    <row r="134" spans="3:14" ht="22" customHeight="1" x14ac:dyDescent="0.15">
      <c r="C134" s="39">
        <f t="shared" si="101"/>
        <v>0</v>
      </c>
      <c r="D134" s="41" t="str">
        <f>IF(C48&gt;0,#REF!,"  ")</f>
        <v xml:space="preserve">  </v>
      </c>
      <c r="E134" s="42" t="str">
        <f>IF(C48&gt;0,#REF!,"  ")</f>
        <v xml:space="preserve">  </v>
      </c>
      <c r="F134" s="42" t="str">
        <f t="shared" si="100"/>
        <v xml:space="preserve">  </v>
      </c>
      <c r="G134" s="119"/>
      <c r="H134" s="100"/>
      <c r="I134" s="120"/>
      <c r="J134" s="94"/>
      <c r="K134" s="94"/>
      <c r="L134" s="94"/>
      <c r="M134" s="94"/>
      <c r="N134" s="95"/>
    </row>
    <row r="135" spans="3:14" ht="22" customHeight="1" x14ac:dyDescent="0.15">
      <c r="C135" s="39">
        <f t="shared" si="101"/>
        <v>0</v>
      </c>
      <c r="D135" s="41" t="str">
        <f>IF(C49&gt;0,D48,"  ")</f>
        <v xml:space="preserve">  </v>
      </c>
      <c r="E135" s="42" t="str">
        <f>IF(C49&gt;0,E48,"  ")</f>
        <v xml:space="preserve">  </v>
      </c>
      <c r="F135" s="42" t="str">
        <f t="shared" si="100"/>
        <v xml:space="preserve">  </v>
      </c>
      <c r="G135" s="119"/>
      <c r="H135" s="100"/>
      <c r="I135" s="120"/>
      <c r="J135" s="94"/>
      <c r="K135" s="94"/>
      <c r="L135" s="94"/>
      <c r="M135" s="94"/>
      <c r="N135" s="95"/>
    </row>
    <row r="136" spans="3:14" ht="22" customHeight="1" x14ac:dyDescent="0.15">
      <c r="C136" s="39">
        <f t="shared" si="101"/>
        <v>0</v>
      </c>
      <c r="D136" s="41" t="str">
        <f>IF(C50&gt;0,D50,"  ")</f>
        <v xml:space="preserve">  </v>
      </c>
      <c r="E136" s="42" t="str">
        <f>IF(C50&gt;0,E50,"  ")</f>
        <v xml:space="preserve">  </v>
      </c>
      <c r="F136" s="42" t="str">
        <f t="shared" si="100"/>
        <v xml:space="preserve">  </v>
      </c>
      <c r="G136" s="119"/>
      <c r="H136" s="100"/>
      <c r="I136" s="120"/>
      <c r="J136" s="94"/>
      <c r="K136" s="94"/>
      <c r="L136" s="94"/>
      <c r="M136" s="94"/>
      <c r="N136" s="95"/>
    </row>
    <row r="137" spans="3:14" ht="22" customHeight="1" x14ac:dyDescent="0.15">
      <c r="C137" s="39">
        <f t="shared" si="101"/>
        <v>0</v>
      </c>
      <c r="D137" s="41" t="str">
        <f>IF(C51&gt;0,D51,"  ")</f>
        <v xml:space="preserve">  </v>
      </c>
      <c r="E137" s="42" t="str">
        <f>IF(C51&gt;0,E51,"  ")</f>
        <v xml:space="preserve">  </v>
      </c>
      <c r="F137" s="42" t="str">
        <f t="shared" si="100"/>
        <v xml:space="preserve">  </v>
      </c>
      <c r="G137" s="119"/>
      <c r="H137" s="100"/>
      <c r="I137" s="120"/>
      <c r="J137" s="94"/>
      <c r="K137" s="94"/>
      <c r="L137" s="94"/>
      <c r="M137" s="94"/>
      <c r="N137" s="95"/>
    </row>
    <row r="138" spans="3:14" ht="22" customHeight="1" x14ac:dyDescent="0.15">
      <c r="C138" s="39">
        <f t="shared" si="101"/>
        <v>0</v>
      </c>
      <c r="D138" s="41" t="str">
        <f>IF(C52&gt;0,D52,"  ")</f>
        <v xml:space="preserve">  </v>
      </c>
      <c r="E138" s="42" t="str">
        <f>IF(C52&gt;0,E52,"  ")</f>
        <v xml:space="preserve">  </v>
      </c>
      <c r="F138" s="42" t="str">
        <f t="shared" si="100"/>
        <v xml:space="preserve">  </v>
      </c>
      <c r="G138" s="119"/>
      <c r="H138" s="100"/>
      <c r="I138" s="120"/>
      <c r="J138" s="94"/>
      <c r="K138" s="94"/>
      <c r="L138" s="94"/>
      <c r="M138" s="94"/>
      <c r="N138" s="95"/>
    </row>
    <row r="139" spans="3:14" ht="22" customHeight="1" x14ac:dyDescent="0.15">
      <c r="C139" s="39">
        <f t="shared" si="101"/>
        <v>0</v>
      </c>
      <c r="D139" s="41" t="str">
        <f>IF(C53&gt;0,D53,"  ")</f>
        <v xml:space="preserve">  </v>
      </c>
      <c r="E139" s="42" t="str">
        <f>IF(C53&gt;0,E53,"  ")</f>
        <v xml:space="preserve">  </v>
      </c>
      <c r="F139" s="42" t="str">
        <f t="shared" si="100"/>
        <v xml:space="preserve">  </v>
      </c>
      <c r="G139" s="119"/>
      <c r="H139" s="100"/>
      <c r="I139" s="120"/>
      <c r="J139" s="94"/>
      <c r="K139" s="94"/>
      <c r="L139" s="94"/>
      <c r="M139" s="94"/>
      <c r="N139" s="95"/>
    </row>
    <row r="140" spans="3:14" ht="22" customHeight="1" x14ac:dyDescent="0.15">
      <c r="C140" s="39" t="e">
        <f>#REF!</f>
        <v>#REF!</v>
      </c>
      <c r="D140" s="41" t="e">
        <f>IF(#REF!&gt;0,#REF!,"  ")</f>
        <v>#REF!</v>
      </c>
      <c r="E140" s="42" t="e">
        <f>IF(#REF!&gt;0,#REF!,"  ")</f>
        <v>#REF!</v>
      </c>
      <c r="F140" s="42" t="e">
        <f>IF(#REF!&gt;0,#REF!,"  ")</f>
        <v>#REF!</v>
      </c>
      <c r="G140" s="121"/>
      <c r="H140" s="122"/>
      <c r="I140" s="120"/>
      <c r="J140" s="93"/>
      <c r="K140" s="94"/>
      <c r="L140" s="94"/>
      <c r="M140" s="94"/>
      <c r="N140" s="95"/>
    </row>
    <row r="141" spans="3:14" ht="22" customHeight="1" x14ac:dyDescent="0.15">
      <c r="C141" s="39" t="e">
        <f>#REF!</f>
        <v>#REF!</v>
      </c>
      <c r="D141" s="41" t="e">
        <f>IF(#REF!&gt;0,#REF!,"  ")</f>
        <v>#REF!</v>
      </c>
      <c r="E141" s="42" t="e">
        <f>IF(#REF!&gt;0,#REF!,"  ")</f>
        <v>#REF!</v>
      </c>
      <c r="F141" s="42" t="e">
        <f>IF(#REF!&gt;0,#REF!,"  ")</f>
        <v>#REF!</v>
      </c>
      <c r="G141" s="105"/>
      <c r="H141" s="73"/>
      <c r="I141" s="106"/>
      <c r="J141" s="93"/>
      <c r="K141" s="94"/>
      <c r="L141" s="94"/>
      <c r="M141" s="94"/>
      <c r="N141" s="95"/>
    </row>
    <row r="142" spans="3:14" ht="22" customHeight="1" x14ac:dyDescent="0.15">
      <c r="C142" s="39" t="e">
        <f>#REF!</f>
        <v>#REF!</v>
      </c>
      <c r="D142" s="41" t="e">
        <f>IF(#REF!&gt;0,#REF!,"  ")</f>
        <v>#REF!</v>
      </c>
      <c r="E142" s="42" t="e">
        <f>IF(#REF!&gt;0,#REF!,"  ")</f>
        <v>#REF!</v>
      </c>
      <c r="F142" s="42" t="e">
        <f>IF(#REF!&gt;0,#REF!,"  ")</f>
        <v>#REF!</v>
      </c>
      <c r="G142" s="99"/>
      <c r="H142" s="100"/>
      <c r="I142" s="101"/>
      <c r="J142" s="93"/>
      <c r="K142" s="94"/>
      <c r="L142" s="94"/>
      <c r="M142" s="94"/>
      <c r="N142" s="95"/>
    </row>
    <row r="143" spans="3:14" ht="22" customHeight="1" x14ac:dyDescent="0.15">
      <c r="C143" s="39" t="e">
        <f>#REF!</f>
        <v>#REF!</v>
      </c>
      <c r="D143" s="41" t="e">
        <f>IF(#REF!&gt;0,#REF!,"  ")</f>
        <v>#REF!</v>
      </c>
      <c r="E143" s="42" t="e">
        <f>IF(#REF!&gt;0,#REF!,"  ")</f>
        <v>#REF!</v>
      </c>
      <c r="F143" s="42" t="e">
        <f>IF(#REF!&gt;0,#REF!,"  ")</f>
        <v>#REF!</v>
      </c>
      <c r="G143" s="105"/>
      <c r="H143" s="73"/>
      <c r="I143" s="106"/>
      <c r="J143" s="93"/>
      <c r="K143" s="94"/>
      <c r="L143" s="94"/>
      <c r="M143" s="94"/>
      <c r="N143" s="95"/>
    </row>
    <row r="144" spans="3:14" ht="22" customHeight="1" x14ac:dyDescent="0.15">
      <c r="C144" s="39" t="e">
        <f>#REF!</f>
        <v>#REF!</v>
      </c>
      <c r="D144" s="41" t="e">
        <f>IF(#REF!&gt;0,#REF!,"  ")</f>
        <v>#REF!</v>
      </c>
      <c r="E144" s="42" t="e">
        <f>IF(#REF!&gt;0,#REF!,"  ")</f>
        <v>#REF!</v>
      </c>
      <c r="F144" s="42" t="e">
        <f>IF(#REF!&gt;0,#REF!,"  ")</f>
        <v>#REF!</v>
      </c>
      <c r="G144" s="99"/>
      <c r="H144" s="100"/>
      <c r="I144" s="101"/>
      <c r="J144" s="93"/>
      <c r="K144" s="94"/>
      <c r="L144" s="94"/>
      <c r="M144" s="94"/>
      <c r="N144" s="95"/>
    </row>
    <row r="145" spans="3:14" ht="22" customHeight="1" x14ac:dyDescent="0.15">
      <c r="C145" s="39" t="e">
        <f>#REF!</f>
        <v>#REF!</v>
      </c>
      <c r="D145" s="41" t="e">
        <f>IF(#REF!&gt;0,#REF!,"  ")</f>
        <v>#REF!</v>
      </c>
      <c r="E145" s="42" t="e">
        <f>IF(#REF!&gt;0,#REF!,"  ")</f>
        <v>#REF!</v>
      </c>
      <c r="F145" s="42" t="e">
        <f>IF(#REF!&gt;0,#REF!,"  ")</f>
        <v>#REF!</v>
      </c>
      <c r="G145" s="105"/>
      <c r="H145" s="73"/>
      <c r="I145" s="106"/>
      <c r="J145" s="93"/>
      <c r="K145" s="94"/>
      <c r="L145" s="94"/>
      <c r="M145" s="94"/>
      <c r="N145" s="95"/>
    </row>
    <row r="146" spans="3:14" ht="22" customHeight="1" x14ac:dyDescent="0.15">
      <c r="C146" s="39" t="e">
        <f>#REF!</f>
        <v>#REF!</v>
      </c>
      <c r="D146" s="41" t="e">
        <f>IF(#REF!&gt;0,#REF!,"  ")</f>
        <v>#REF!</v>
      </c>
      <c r="E146" s="42" t="e">
        <f>IF(#REF!&gt;0,#REF!,"  ")</f>
        <v>#REF!</v>
      </c>
      <c r="F146" s="42" t="e">
        <f>IF(#REF!&gt;0,#REF!,"  ")</f>
        <v>#REF!</v>
      </c>
      <c r="G146" s="99"/>
      <c r="H146" s="100"/>
      <c r="I146" s="101"/>
      <c r="J146" s="93"/>
      <c r="K146" s="94"/>
      <c r="L146" s="94"/>
      <c r="M146" s="94"/>
      <c r="N146" s="95"/>
    </row>
    <row r="147" spans="3:14" ht="22" customHeight="1" x14ac:dyDescent="0.15">
      <c r="C147" s="39" t="e">
        <f>#REF!</f>
        <v>#REF!</v>
      </c>
      <c r="D147" s="41" t="e">
        <f>IF(#REF!&gt;0,#REF!,"  ")</f>
        <v>#REF!</v>
      </c>
      <c r="E147" s="42" t="e">
        <f>IF(#REF!&gt;0,#REF!,"  ")</f>
        <v>#REF!</v>
      </c>
      <c r="F147" s="42" t="e">
        <f>IF(#REF!&gt;0,#REF!,"  ")</f>
        <v>#REF!</v>
      </c>
      <c r="G147" s="105"/>
      <c r="H147" s="73"/>
      <c r="I147" s="106"/>
      <c r="J147" s="93"/>
      <c r="K147" s="94"/>
      <c r="L147" s="94"/>
      <c r="M147" s="94"/>
      <c r="N147" s="95"/>
    </row>
    <row r="148" spans="3:14" ht="22" customHeight="1" x14ac:dyDescent="0.15">
      <c r="C148" s="39" t="e">
        <f>#REF!</f>
        <v>#REF!</v>
      </c>
      <c r="D148" s="41" t="e">
        <f>IF(#REF!&gt;0,#REF!,"  ")</f>
        <v>#REF!</v>
      </c>
      <c r="E148" s="42" t="e">
        <f>IF(#REF!&gt;0,#REF!,"  ")</f>
        <v>#REF!</v>
      </c>
      <c r="F148" s="42" t="e">
        <f>IF(#REF!&gt;0,#REF!,"  ")</f>
        <v>#REF!</v>
      </c>
      <c r="G148" s="99"/>
      <c r="H148" s="100"/>
      <c r="I148" s="101"/>
      <c r="J148" s="93"/>
      <c r="K148" s="94"/>
      <c r="L148" s="94"/>
      <c r="M148" s="94"/>
      <c r="N148" s="95"/>
    </row>
    <row r="149" spans="3:14" ht="22" customHeight="1" x14ac:dyDescent="0.15">
      <c r="C149" s="39" t="e">
        <f>#REF!</f>
        <v>#REF!</v>
      </c>
      <c r="D149" s="41" t="e">
        <f>IF(#REF!&gt;0,#REF!,"  ")</f>
        <v>#REF!</v>
      </c>
      <c r="E149" s="42" t="e">
        <f>IF(#REF!&gt;0,#REF!,"  ")</f>
        <v>#REF!</v>
      </c>
      <c r="F149" s="42" t="e">
        <f>IF(#REF!&gt;0,#REF!,"  ")</f>
        <v>#REF!</v>
      </c>
      <c r="G149" s="105"/>
      <c r="H149" s="73"/>
      <c r="I149" s="106"/>
      <c r="J149" s="93"/>
      <c r="K149" s="94"/>
      <c r="L149" s="94"/>
      <c r="M149" s="94"/>
      <c r="N149" s="95"/>
    </row>
    <row r="150" spans="3:14" ht="22" customHeight="1" x14ac:dyDescent="0.15">
      <c r="C150" s="39" t="e">
        <f>#REF!</f>
        <v>#REF!</v>
      </c>
      <c r="D150" s="41" t="e">
        <f>IF(#REF!&gt;0,#REF!,"  ")</f>
        <v>#REF!</v>
      </c>
      <c r="E150" s="42" t="e">
        <f>IF(#REF!&gt;0,#REF!,"  ")</f>
        <v>#REF!</v>
      </c>
      <c r="F150" s="42" t="e">
        <f>IF(#REF!&gt;0,#REF!,"  ")</f>
        <v>#REF!</v>
      </c>
      <c r="G150" s="99"/>
      <c r="H150" s="100"/>
      <c r="I150" s="101"/>
      <c r="J150" s="93"/>
      <c r="K150" s="94"/>
      <c r="L150" s="94"/>
      <c r="M150" s="94"/>
      <c r="N150" s="95"/>
    </row>
    <row r="151" spans="3:14" ht="22" customHeight="1" x14ac:dyDescent="0.15">
      <c r="C151" s="39" t="e">
        <f>#REF!</f>
        <v>#REF!</v>
      </c>
      <c r="D151" s="41" t="e">
        <f>IF(#REF!&gt;0,#REF!,"  ")</f>
        <v>#REF!</v>
      </c>
      <c r="E151" s="42" t="e">
        <f>IF(#REF!&gt;0,#REF!,"  ")</f>
        <v>#REF!</v>
      </c>
      <c r="F151" s="42" t="e">
        <f>IF(#REF!&gt;0,#REF!,"  ")</f>
        <v>#REF!</v>
      </c>
      <c r="G151" s="105"/>
      <c r="H151" s="73"/>
      <c r="I151" s="106"/>
      <c r="J151" s="93"/>
      <c r="K151" s="94"/>
      <c r="L151" s="94"/>
      <c r="M151" s="94"/>
      <c r="N151" s="95"/>
    </row>
    <row r="152" spans="3:14" ht="22" customHeight="1" x14ac:dyDescent="0.15">
      <c r="C152" s="39" t="e">
        <f>#REF!</f>
        <v>#REF!</v>
      </c>
      <c r="D152" s="41" t="e">
        <f>IF(#REF!&gt;0,#REF!,"  ")</f>
        <v>#REF!</v>
      </c>
      <c r="E152" s="42" t="e">
        <f>IF(#REF!&gt;0,#REF!,"  ")</f>
        <v>#REF!</v>
      </c>
      <c r="F152" s="42" t="e">
        <f>IF(#REF!&gt;0,#REF!,"  ")</f>
        <v>#REF!</v>
      </c>
      <c r="G152" s="99"/>
      <c r="H152" s="100"/>
      <c r="I152" s="101"/>
      <c r="J152" s="93"/>
      <c r="K152" s="94"/>
      <c r="L152" s="94"/>
      <c r="M152" s="94"/>
      <c r="N152" s="95"/>
    </row>
    <row r="153" spans="3:14" ht="22" customHeight="1" x14ac:dyDescent="0.15">
      <c r="C153" s="39" t="e">
        <f>#REF!</f>
        <v>#REF!</v>
      </c>
      <c r="D153" s="41" t="e">
        <f>IF(#REF!&gt;0,#REF!,"  ")</f>
        <v>#REF!</v>
      </c>
      <c r="E153" s="42" t="e">
        <f>IF(#REF!&gt;0,#REF!,"  ")</f>
        <v>#REF!</v>
      </c>
      <c r="F153" s="42" t="e">
        <f>IF(#REF!&gt;0,#REF!,"  ")</f>
        <v>#REF!</v>
      </c>
      <c r="G153" s="99"/>
      <c r="H153" s="100"/>
      <c r="I153" s="101"/>
      <c r="J153" s="93"/>
      <c r="K153" s="94"/>
      <c r="L153" s="94"/>
      <c r="M153" s="94"/>
      <c r="N153" s="95"/>
    </row>
    <row r="154" spans="3:14" ht="22" customHeight="1" x14ac:dyDescent="0.15">
      <c r="C154" s="39" t="e">
        <f>#REF!</f>
        <v>#REF!</v>
      </c>
      <c r="D154" s="41" t="e">
        <f>IF(#REF!&gt;0,#REF!,"  ")</f>
        <v>#REF!</v>
      </c>
      <c r="E154" s="42" t="e">
        <f>IF(#REF!&gt;0,#REF!,"  ")</f>
        <v>#REF!</v>
      </c>
      <c r="F154" s="42" t="e">
        <f>IF(#REF!&gt;0,#REF!,"  ")</f>
        <v>#REF!</v>
      </c>
      <c r="G154" s="105"/>
      <c r="H154" s="73"/>
      <c r="I154" s="106"/>
      <c r="J154" s="93"/>
      <c r="K154" s="94"/>
      <c r="L154" s="94"/>
      <c r="M154" s="94"/>
      <c r="N154" s="95"/>
    </row>
    <row r="155" spans="3:14" ht="22" customHeight="1" x14ac:dyDescent="0.15">
      <c r="C155" s="39" t="e">
        <f>#REF!</f>
        <v>#REF!</v>
      </c>
      <c r="D155" s="41" t="e">
        <f>IF(#REF!&gt;0,#REF!,"  ")</f>
        <v>#REF!</v>
      </c>
      <c r="E155" s="42" t="e">
        <f>IF(#REF!&gt;0,#REF!,"  ")</f>
        <v>#REF!</v>
      </c>
      <c r="F155" s="42" t="e">
        <f>IF(#REF!&gt;0,#REF!,"  ")</f>
        <v>#REF!</v>
      </c>
      <c r="G155" s="99"/>
      <c r="H155" s="100"/>
      <c r="I155" s="101"/>
      <c r="J155" s="93"/>
      <c r="K155" s="94"/>
      <c r="L155" s="94"/>
      <c r="M155" s="94"/>
      <c r="N155" s="95"/>
    </row>
    <row r="156" spans="3:14" ht="22" customHeight="1" x14ac:dyDescent="0.15">
      <c r="C156" s="39" t="e">
        <f>#REF!</f>
        <v>#REF!</v>
      </c>
      <c r="D156" s="41" t="e">
        <f>IF(#REF!&gt;0,#REF!,"  ")</f>
        <v>#REF!</v>
      </c>
      <c r="E156" s="42" t="e">
        <f>IF(#REF!&gt;0,#REF!,"  ")</f>
        <v>#REF!</v>
      </c>
      <c r="F156" s="42" t="e">
        <f>IF(#REF!&gt;0,#REF!,"  ")</f>
        <v>#REF!</v>
      </c>
      <c r="G156" s="105"/>
      <c r="H156" s="73"/>
      <c r="I156" s="106"/>
      <c r="J156" s="93"/>
      <c r="K156" s="94"/>
      <c r="L156" s="94"/>
      <c r="M156" s="94"/>
      <c r="N156" s="95"/>
    </row>
    <row r="157" spans="3:14" ht="22" customHeight="1" x14ac:dyDescent="0.15">
      <c r="C157" s="39" t="e">
        <f>#REF!</f>
        <v>#REF!</v>
      </c>
      <c r="D157" s="41" t="e">
        <f>IF(#REF!&gt;0,#REF!,"  ")</f>
        <v>#REF!</v>
      </c>
      <c r="E157" s="42" t="e">
        <f>IF(#REF!&gt;0,#REF!,"  ")</f>
        <v>#REF!</v>
      </c>
      <c r="F157" s="42" t="e">
        <f>IF(#REF!&gt;0,#REF!,"  ")</f>
        <v>#REF!</v>
      </c>
      <c r="G157" s="99"/>
      <c r="H157" s="100"/>
      <c r="I157" s="101"/>
      <c r="J157" s="93"/>
      <c r="K157" s="94"/>
      <c r="L157" s="94"/>
      <c r="M157" s="94"/>
      <c r="N157" s="95"/>
    </row>
    <row r="158" spans="3:14" ht="22" customHeight="1" x14ac:dyDescent="0.15">
      <c r="C158" s="39" t="e">
        <f>#REF!</f>
        <v>#REF!</v>
      </c>
      <c r="D158" s="41" t="e">
        <f>IF(#REF!&gt;0,#REF!,"  ")</f>
        <v>#REF!</v>
      </c>
      <c r="E158" s="42" t="e">
        <f>IF(#REF!&gt;0,#REF!,"  ")</f>
        <v>#REF!</v>
      </c>
      <c r="F158" s="42" t="e">
        <f>IF(#REF!&gt;0,#REF!,"  ")</f>
        <v>#REF!</v>
      </c>
      <c r="G158" s="105"/>
      <c r="H158" s="73"/>
      <c r="I158" s="106"/>
      <c r="J158" s="93"/>
      <c r="K158" s="94"/>
      <c r="L158" s="94"/>
      <c r="M158" s="94"/>
      <c r="N158" s="95"/>
    </row>
    <row r="159" spans="3:14" ht="22" customHeight="1" x14ac:dyDescent="0.15">
      <c r="C159" s="39" t="e">
        <f>#REF!</f>
        <v>#REF!</v>
      </c>
      <c r="D159" s="41" t="e">
        <f>IF(#REF!&gt;0,#REF!,"  ")</f>
        <v>#REF!</v>
      </c>
      <c r="E159" s="42" t="e">
        <f>IF(#REF!&gt;0,#REF!,"  ")</f>
        <v>#REF!</v>
      </c>
      <c r="F159" s="42" t="e">
        <f>IF(#REF!&gt;0,#REF!,"  ")</f>
        <v>#REF!</v>
      </c>
      <c r="G159" s="99"/>
      <c r="H159" s="100"/>
      <c r="I159" s="101"/>
      <c r="J159" s="93"/>
      <c r="K159" s="94"/>
      <c r="L159" s="94"/>
      <c r="M159" s="94"/>
      <c r="N159" s="95"/>
    </row>
    <row r="160" spans="3:14" ht="22" customHeight="1" x14ac:dyDescent="0.15">
      <c r="C160" s="39" t="e">
        <f>#REF!</f>
        <v>#REF!</v>
      </c>
      <c r="D160" s="41" t="e">
        <f>IF(#REF!&gt;0,#REF!,"  ")</f>
        <v>#REF!</v>
      </c>
      <c r="E160" s="42" t="e">
        <f>IF(#REF!&gt;0,#REF!,"  ")</f>
        <v>#REF!</v>
      </c>
      <c r="F160" s="42" t="e">
        <f>IF(#REF!&gt;0,#REF!,"  ")</f>
        <v>#REF!</v>
      </c>
      <c r="G160" s="105"/>
      <c r="H160" s="73"/>
      <c r="I160" s="106"/>
      <c r="J160" s="93"/>
      <c r="K160" s="94"/>
      <c r="L160" s="94"/>
      <c r="M160" s="94"/>
      <c r="N160" s="95"/>
    </row>
    <row r="161" spans="3:14" ht="22" customHeight="1" x14ac:dyDescent="0.15">
      <c r="C161" s="39" t="e">
        <f>#REF!</f>
        <v>#REF!</v>
      </c>
      <c r="D161" s="41" t="e">
        <f>IF(#REF!&gt;0,#REF!,"  ")</f>
        <v>#REF!</v>
      </c>
      <c r="E161" s="42" t="e">
        <f>IF(#REF!&gt;0,#REF!,"  ")</f>
        <v>#REF!</v>
      </c>
      <c r="F161" s="42" t="e">
        <f>IF(#REF!&gt;0,#REF!,"  ")</f>
        <v>#REF!</v>
      </c>
      <c r="G161" s="99"/>
      <c r="H161" s="100"/>
      <c r="I161" s="101"/>
      <c r="J161" s="93"/>
      <c r="K161" s="94"/>
      <c r="L161" s="94"/>
      <c r="M161" s="94"/>
      <c r="N161" s="95"/>
    </row>
    <row r="162" spans="3:14" ht="22" customHeight="1" x14ac:dyDescent="0.15">
      <c r="C162" s="39" t="e">
        <f>#REF!</f>
        <v>#REF!</v>
      </c>
      <c r="D162" s="41" t="e">
        <f>IF(#REF!&gt;0,#REF!,"  ")</f>
        <v>#REF!</v>
      </c>
      <c r="E162" s="42" t="e">
        <f>IF(#REF!&gt;0,#REF!,"  ")</f>
        <v>#REF!</v>
      </c>
      <c r="F162" s="42" t="e">
        <f>IF(#REF!&gt;0,#REF!,"  ")</f>
        <v>#REF!</v>
      </c>
      <c r="G162" s="105"/>
      <c r="H162" s="73"/>
      <c r="I162" s="106"/>
      <c r="J162" s="93"/>
      <c r="K162" s="94"/>
      <c r="L162" s="94"/>
      <c r="M162" s="94"/>
      <c r="N162" s="95"/>
    </row>
    <row r="163" spans="3:14" ht="22" customHeight="1" x14ac:dyDescent="0.15">
      <c r="C163" s="39" t="e">
        <f>#REF!</f>
        <v>#REF!</v>
      </c>
      <c r="D163" s="41" t="e">
        <f>IF(#REF!&gt;0,#REF!,"  ")</f>
        <v>#REF!</v>
      </c>
      <c r="E163" s="42" t="e">
        <f>IF(#REF!&gt;0,#REF!,"  ")</f>
        <v>#REF!</v>
      </c>
      <c r="F163" s="42" t="e">
        <f>IF(#REF!&gt;0,#REF!,"  ")</f>
        <v>#REF!</v>
      </c>
      <c r="G163" s="99"/>
      <c r="H163" s="100"/>
      <c r="I163" s="101"/>
      <c r="J163" s="93"/>
      <c r="K163" s="94"/>
      <c r="L163" s="94"/>
      <c r="M163" s="94"/>
      <c r="N163" s="95"/>
    </row>
    <row r="164" spans="3:14" ht="22" customHeight="1" x14ac:dyDescent="0.15">
      <c r="C164" s="39" t="e">
        <f>#REF!</f>
        <v>#REF!</v>
      </c>
      <c r="D164" s="41" t="e">
        <f>IF(#REF!&gt;0,#REF!,"  ")</f>
        <v>#REF!</v>
      </c>
      <c r="E164" s="42" t="e">
        <f>IF(#REF!&gt;0,#REF!,"  ")</f>
        <v>#REF!</v>
      </c>
      <c r="F164" s="42" t="e">
        <f>IF(#REF!&gt;0,#REF!,"  ")</f>
        <v>#REF!</v>
      </c>
      <c r="G164" s="105"/>
      <c r="H164" s="73"/>
      <c r="I164" s="106"/>
      <c r="J164" s="93"/>
      <c r="K164" s="94"/>
      <c r="L164" s="94"/>
      <c r="M164" s="94"/>
      <c r="N164" s="95"/>
    </row>
    <row r="165" spans="3:14" ht="22" customHeight="1" x14ac:dyDescent="0.15">
      <c r="C165" s="39" t="e">
        <f>#REF!</f>
        <v>#REF!</v>
      </c>
      <c r="D165" s="41" t="e">
        <f>IF(#REF!&gt;0,#REF!,"  ")</f>
        <v>#REF!</v>
      </c>
      <c r="E165" s="42" t="e">
        <f>IF(#REF!&gt;0,#REF!,"  ")</f>
        <v>#REF!</v>
      </c>
      <c r="F165" s="42" t="e">
        <f>IF(#REF!&gt;0,#REF!,"  ")</f>
        <v>#REF!</v>
      </c>
      <c r="G165" s="99"/>
      <c r="H165" s="100"/>
      <c r="I165" s="101"/>
      <c r="J165" s="93"/>
      <c r="K165" s="94"/>
      <c r="L165" s="94"/>
      <c r="M165" s="94"/>
      <c r="N165" s="95"/>
    </row>
    <row r="166" spans="3:14" ht="22" customHeight="1" x14ac:dyDescent="0.15">
      <c r="C166" s="39" t="e">
        <f>#REF!</f>
        <v>#REF!</v>
      </c>
      <c r="D166" s="41" t="e">
        <f>IF(#REF!&gt;0,#REF!,"  ")</f>
        <v>#REF!</v>
      </c>
      <c r="E166" s="42" t="e">
        <f>IF(#REF!&gt;0,#REF!,"  ")</f>
        <v>#REF!</v>
      </c>
      <c r="F166" s="42" t="e">
        <f>IF(#REF!&gt;0,#REF!,"  ")</f>
        <v>#REF!</v>
      </c>
      <c r="G166" s="99"/>
      <c r="H166" s="100"/>
      <c r="I166" s="101"/>
      <c r="J166" s="93"/>
      <c r="K166" s="94"/>
      <c r="L166" s="94"/>
      <c r="M166" s="94"/>
      <c r="N166" s="95"/>
    </row>
    <row r="167" spans="3:14" ht="22" customHeight="1" x14ac:dyDescent="0.15">
      <c r="C167" s="39" t="e">
        <f>#REF!</f>
        <v>#REF!</v>
      </c>
      <c r="D167" s="41" t="e">
        <f>IF(#REF!&gt;0,#REF!,"  ")</f>
        <v>#REF!</v>
      </c>
      <c r="E167" s="42" t="e">
        <f>IF(#REF!&gt;0,#REF!,"  ")</f>
        <v>#REF!</v>
      </c>
      <c r="F167" s="42" t="e">
        <f>IF(#REF!&gt;0,#REF!,"  ")</f>
        <v>#REF!</v>
      </c>
      <c r="G167" s="105"/>
      <c r="H167" s="73"/>
      <c r="I167" s="106"/>
      <c r="J167" s="93"/>
      <c r="K167" s="94"/>
      <c r="L167" s="94"/>
      <c r="M167" s="94"/>
      <c r="N167" s="95"/>
    </row>
    <row r="168" spans="3:14" ht="22" customHeight="1" x14ac:dyDescent="0.15">
      <c r="C168" s="39" t="e">
        <f>#REF!</f>
        <v>#REF!</v>
      </c>
      <c r="D168" s="41" t="e">
        <f>IF(#REF!&gt;0,#REF!,"  ")</f>
        <v>#REF!</v>
      </c>
      <c r="E168" s="42" t="e">
        <f>IF(#REF!&gt;0,#REF!,"  ")</f>
        <v>#REF!</v>
      </c>
      <c r="F168" s="42" t="e">
        <f>IF(#REF!&gt;0,#REF!,"  ")</f>
        <v>#REF!</v>
      </c>
      <c r="G168" s="99"/>
      <c r="H168" s="100"/>
      <c r="I168" s="101"/>
      <c r="J168" s="93"/>
      <c r="K168" s="94"/>
      <c r="L168" s="94"/>
      <c r="M168" s="94"/>
      <c r="N168" s="95"/>
    </row>
    <row r="169" spans="3:14" ht="22" customHeight="1" x14ac:dyDescent="0.15">
      <c r="C169" s="39" t="e">
        <f>#REF!</f>
        <v>#REF!</v>
      </c>
      <c r="D169" s="41" t="e">
        <f>IF(#REF!&gt;0,#REF!,"  ")</f>
        <v>#REF!</v>
      </c>
      <c r="E169" s="42" t="e">
        <f>IF(#REF!&gt;0,#REF!,"  ")</f>
        <v>#REF!</v>
      </c>
      <c r="F169" s="42" t="e">
        <f>IF(#REF!&gt;0,#REF!,"  ")</f>
        <v>#REF!</v>
      </c>
      <c r="G169" s="105"/>
      <c r="H169" s="73"/>
      <c r="I169" s="106"/>
      <c r="J169" s="93"/>
      <c r="K169" s="94"/>
      <c r="L169" s="94"/>
      <c r="M169" s="94"/>
      <c r="N169" s="95"/>
    </row>
    <row r="170" spans="3:14" ht="22" customHeight="1" x14ac:dyDescent="0.15">
      <c r="C170" s="39" t="e">
        <f>#REF!</f>
        <v>#REF!</v>
      </c>
      <c r="D170" s="41" t="e">
        <f>IF(#REF!&gt;0,#REF!,"  ")</f>
        <v>#REF!</v>
      </c>
      <c r="E170" s="42" t="e">
        <f>IF(#REF!&gt;0,#REF!,"  ")</f>
        <v>#REF!</v>
      </c>
      <c r="F170" s="42" t="e">
        <f>IF(#REF!&gt;0,#REF!,"  ")</f>
        <v>#REF!</v>
      </c>
      <c r="G170" s="99"/>
      <c r="H170" s="100"/>
      <c r="I170" s="101"/>
      <c r="J170" s="93"/>
      <c r="K170" s="94"/>
      <c r="L170" s="94"/>
      <c r="M170" s="94"/>
      <c r="N170" s="95"/>
    </row>
    <row r="171" spans="3:14" ht="22" customHeight="1" x14ac:dyDescent="0.15">
      <c r="C171" s="39" t="e">
        <f>#REF!</f>
        <v>#REF!</v>
      </c>
      <c r="D171" s="41" t="e">
        <f>IF(#REF!&gt;0,#REF!,"  ")</f>
        <v>#REF!</v>
      </c>
      <c r="E171" s="42" t="e">
        <f>IF(#REF!&gt;0,#REF!,"  ")</f>
        <v>#REF!</v>
      </c>
      <c r="F171" s="42" t="e">
        <f>IF(#REF!&gt;0,#REF!,"  ")</f>
        <v>#REF!</v>
      </c>
      <c r="G171" s="105"/>
      <c r="H171" s="73"/>
      <c r="I171" s="106"/>
      <c r="J171" s="93"/>
      <c r="K171" s="94"/>
      <c r="L171" s="94"/>
      <c r="M171" s="94"/>
      <c r="N171" s="95"/>
    </row>
    <row r="172" spans="3:14" ht="22" customHeight="1" x14ac:dyDescent="0.15">
      <c r="C172" s="69" t="e">
        <f>#REF!</f>
        <v>#REF!</v>
      </c>
      <c r="D172" s="41" t="e">
        <f>IF(#REF!&gt;0,#REF!,"  ")</f>
        <v>#REF!</v>
      </c>
      <c r="E172" s="42" t="e">
        <f>IF(#REF!&gt;0,#REF!,"  ")</f>
        <v>#REF!</v>
      </c>
      <c r="F172" s="42" t="e">
        <f>IF(#REF!&gt;0,#REF!,"  ")</f>
        <v>#REF!</v>
      </c>
      <c r="G172" s="99"/>
      <c r="H172" s="100"/>
      <c r="I172" s="101"/>
      <c r="J172" s="93"/>
      <c r="K172" s="94"/>
      <c r="L172" s="94"/>
      <c r="M172" s="94"/>
      <c r="N172" s="95"/>
    </row>
    <row r="173" spans="3:14" ht="22" customHeight="1" x14ac:dyDescent="0.15">
      <c r="C173" s="139" t="e">
        <f>#REF!</f>
        <v>#REF!</v>
      </c>
      <c r="D173" s="41" t="e">
        <f>IF(#REF!&gt;0,#REF!,"  ")</f>
        <v>#REF!</v>
      </c>
      <c r="E173" s="42" t="e">
        <f>IF(#REF!&gt;0,#REF!,"  ")</f>
        <v>#REF!</v>
      </c>
      <c r="F173" s="42" t="e">
        <f>IF(#REF!&gt;0,#REF!,"  ")</f>
        <v>#REF!</v>
      </c>
      <c r="G173" s="99"/>
      <c r="H173" s="100"/>
      <c r="I173" s="101"/>
      <c r="J173" s="93"/>
      <c r="K173" s="94"/>
      <c r="L173" s="94"/>
      <c r="M173" s="94"/>
      <c r="N173" s="95"/>
    </row>
    <row r="174" spans="3:14" ht="22" customHeight="1" thickBot="1" x14ac:dyDescent="0.2">
      <c r="C174" s="124" t="e">
        <f>#REF!</f>
        <v>#REF!</v>
      </c>
      <c r="D174" s="67" t="e">
        <f>IF(#REF!&gt;0,#REF!,"  ")</f>
        <v>#REF!</v>
      </c>
      <c r="E174" s="235" t="e">
        <f>IF(#REF!&gt;0,#REF!,"  ")</f>
        <v>#REF!</v>
      </c>
      <c r="F174" s="42" t="e">
        <f>IF(#REF!&gt;0,#REF!,"  ")</f>
        <v>#REF!</v>
      </c>
      <c r="G174" s="125"/>
      <c r="H174" s="126"/>
      <c r="I174" s="127"/>
      <c r="J174" s="128"/>
      <c r="K174" s="129"/>
      <c r="L174" s="129"/>
      <c r="M174" s="129"/>
      <c r="N174" s="130"/>
    </row>
    <row r="175" spans="3:14" ht="22" customHeight="1" x14ac:dyDescent="0.15">
      <c r="C175" s="73"/>
      <c r="D175" s="131" t="e">
        <f>IF(#REF!&gt;0,#REF!,"  ")</f>
        <v>#REF!</v>
      </c>
      <c r="E175" s="132" t="e">
        <f>IF(#REF!&gt;0,#REF!,"  ")</f>
        <v>#REF!</v>
      </c>
      <c r="F175" s="132" t="e">
        <f>IF(#REF!&gt;0,#REF!,"  ")</f>
        <v>#REF!</v>
      </c>
      <c r="G175" s="133"/>
      <c r="H175" s="73"/>
      <c r="I175" s="73"/>
    </row>
    <row r="176" spans="3:14" ht="22" customHeight="1" x14ac:dyDescent="0.15">
      <c r="C176" s="73"/>
      <c r="D176" s="131" t="e">
        <f>IF(#REF!&gt;0,#REF!,"  ")</f>
        <v>#REF!</v>
      </c>
      <c r="E176" s="132" t="e">
        <f>IF(#REF!&gt;0,#REF!,"  ")</f>
        <v>#REF!</v>
      </c>
      <c r="F176" s="132" t="e">
        <f>IF(#REF!&gt;0,#REF!,"  ")</f>
        <v>#REF!</v>
      </c>
      <c r="G176" s="133"/>
      <c r="H176" s="73"/>
      <c r="I176" s="73"/>
    </row>
    <row r="177" spans="1:13" x14ac:dyDescent="0.15">
      <c r="D177" s="131"/>
      <c r="E177" s="132" t="str">
        <f>IF(C54&gt;0,E54,"  ")</f>
        <v xml:space="preserve">  </v>
      </c>
      <c r="F177" s="132" t="str">
        <f>IF(C54&gt;0,F54,"  ")</f>
        <v xml:space="preserve">  </v>
      </c>
    </row>
    <row r="184" spans="1:13" ht="20" customHeight="1" x14ac:dyDescent="0.15">
      <c r="A184" s="73"/>
      <c r="B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</row>
    <row r="185" spans="1:13" x14ac:dyDescent="0.15">
      <c r="A185" s="73"/>
      <c r="B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</row>
    <row r="186" spans="1:13" x14ac:dyDescent="0.15">
      <c r="A186" s="73"/>
      <c r="B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</row>
    <row r="187" spans="1:13" x14ac:dyDescent="0.15">
      <c r="A187" s="73"/>
      <c r="B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</row>
    <row r="188" spans="1:13" x14ac:dyDescent="0.15">
      <c r="A188" s="73"/>
      <c r="B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</row>
    <row r="189" spans="1:13" x14ac:dyDescent="0.15">
      <c r="A189" s="73"/>
      <c r="B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</row>
  </sheetData>
  <sheetProtection password="EDD7" sheet="1" objects="1" scenarios="1" selectLockedCells="1" selectUnlockedCells="1"/>
  <autoFilter ref="A10:BG55" xr:uid="{00000000-0009-0000-0000-000004000000}"/>
  <sortState xmlns:xlrd2="http://schemas.microsoft.com/office/spreadsheetml/2017/richdata2" ref="B110:AD115">
    <sortCondition ref="T110:T115"/>
  </sortState>
  <mergeCells count="139">
    <mergeCell ref="AI2:BB2"/>
    <mergeCell ref="G7:I7"/>
    <mergeCell ref="J7:L7"/>
    <mergeCell ref="M7:O7"/>
    <mergeCell ref="P7:R7"/>
    <mergeCell ref="S7:U7"/>
    <mergeCell ref="V7:X7"/>
    <mergeCell ref="Y7:AA7"/>
    <mergeCell ref="AB7:AD7"/>
    <mergeCell ref="G8:I8"/>
    <mergeCell ref="J8:L8"/>
    <mergeCell ref="M8:O8"/>
    <mergeCell ref="P8:R8"/>
    <mergeCell ref="S8:U8"/>
    <mergeCell ref="V8:X8"/>
    <mergeCell ref="Y8:AA8"/>
    <mergeCell ref="AB8:AD8"/>
    <mergeCell ref="G9:I9"/>
    <mergeCell ref="J9:L9"/>
    <mergeCell ref="M9:O9"/>
    <mergeCell ref="P9:R9"/>
    <mergeCell ref="S9:U9"/>
    <mergeCell ref="V9:X9"/>
    <mergeCell ref="Y9:AA9"/>
    <mergeCell ref="AB9:AD9"/>
    <mergeCell ref="AI64:BB64"/>
    <mergeCell ref="G69:I69"/>
    <mergeCell ref="J69:L69"/>
    <mergeCell ref="M69:O69"/>
    <mergeCell ref="P69:R69"/>
    <mergeCell ref="S69:U69"/>
    <mergeCell ref="V69:X69"/>
    <mergeCell ref="Y69:AA69"/>
    <mergeCell ref="AB69:AD69"/>
    <mergeCell ref="G70:I70"/>
    <mergeCell ref="J70:L70"/>
    <mergeCell ref="M70:O70"/>
    <mergeCell ref="P70:R70"/>
    <mergeCell ref="S70:U70"/>
    <mergeCell ref="V70:X70"/>
    <mergeCell ref="Y70:AA70"/>
    <mergeCell ref="AB70:AD70"/>
    <mergeCell ref="G71:I71"/>
    <mergeCell ref="J71:L71"/>
    <mergeCell ref="M71:O71"/>
    <mergeCell ref="P71:R71"/>
    <mergeCell ref="S71:U71"/>
    <mergeCell ref="V71:X71"/>
    <mergeCell ref="Y71:AA71"/>
    <mergeCell ref="AB71:AD71"/>
    <mergeCell ref="AF90:AG90"/>
    <mergeCell ref="Y91:AA91"/>
    <mergeCell ref="G96:I96"/>
    <mergeCell ref="J96:N96"/>
    <mergeCell ref="S96:T96"/>
    <mergeCell ref="U96:AC96"/>
    <mergeCell ref="AD96:AF96"/>
    <mergeCell ref="AG96:AH96"/>
    <mergeCell ref="AI96:AK96"/>
    <mergeCell ref="AL96:AP96"/>
    <mergeCell ref="S97:T97"/>
    <mergeCell ref="U97:AC97"/>
    <mergeCell ref="AD97:AF97"/>
    <mergeCell ref="AG97:AH97"/>
    <mergeCell ref="S98:T98"/>
    <mergeCell ref="U98:AC98"/>
    <mergeCell ref="AD98:AF98"/>
    <mergeCell ref="AG98:AH98"/>
    <mergeCell ref="U101:AC101"/>
    <mergeCell ref="AD104:AF104"/>
    <mergeCell ref="AG104:AH104"/>
    <mergeCell ref="U104:AC104"/>
    <mergeCell ref="S99:T99"/>
    <mergeCell ref="AD99:AF99"/>
    <mergeCell ref="AG99:AH99"/>
    <mergeCell ref="S100:T100"/>
    <mergeCell ref="U99:AC99"/>
    <mergeCell ref="AD100:AF100"/>
    <mergeCell ref="AG100:AH100"/>
    <mergeCell ref="S101:T101"/>
    <mergeCell ref="AD101:AF101"/>
    <mergeCell ref="AG101:AH101"/>
    <mergeCell ref="U100:AC100"/>
    <mergeCell ref="S105:T105"/>
    <mergeCell ref="U102:AC102"/>
    <mergeCell ref="AD105:AF105"/>
    <mergeCell ref="AG105:AH105"/>
    <mergeCell ref="S106:T106"/>
    <mergeCell ref="U106:AC106"/>
    <mergeCell ref="AD106:AF106"/>
    <mergeCell ref="AG106:AH106"/>
    <mergeCell ref="S107:T107"/>
    <mergeCell ref="U107:AC107"/>
    <mergeCell ref="AD107:AF107"/>
    <mergeCell ref="AG107:AH107"/>
    <mergeCell ref="U105:AC105"/>
    <mergeCell ref="S102:T102"/>
    <mergeCell ref="AD102:AF102"/>
    <mergeCell ref="AG102:AH102"/>
    <mergeCell ref="S103:T103"/>
    <mergeCell ref="U103:AC103"/>
    <mergeCell ref="AD103:AF103"/>
    <mergeCell ref="AG103:AH103"/>
    <mergeCell ref="S104:T104"/>
    <mergeCell ref="S108:T108"/>
    <mergeCell ref="U108:AC108"/>
    <mergeCell ref="AD108:AF108"/>
    <mergeCell ref="AG108:AH108"/>
    <mergeCell ref="S109:T109"/>
    <mergeCell ref="U109:AC109"/>
    <mergeCell ref="AD109:AF109"/>
    <mergeCell ref="AG109:AH109"/>
    <mergeCell ref="S110:T110"/>
    <mergeCell ref="U110:AC110"/>
    <mergeCell ref="AD110:AF110"/>
    <mergeCell ref="AG110:AH110"/>
    <mergeCell ref="S111:T111"/>
    <mergeCell ref="U111:AC111"/>
    <mergeCell ref="AD111:AF111"/>
    <mergeCell ref="AG111:AH111"/>
    <mergeCell ref="AG115:AH115"/>
    <mergeCell ref="S112:T112"/>
    <mergeCell ref="U112:AC112"/>
    <mergeCell ref="AD112:AF112"/>
    <mergeCell ref="AG112:AH112"/>
    <mergeCell ref="S113:T113"/>
    <mergeCell ref="U113:AC113"/>
    <mergeCell ref="AD113:AF113"/>
    <mergeCell ref="AG113:AH113"/>
    <mergeCell ref="U116:AE116"/>
    <mergeCell ref="AF116:AH116"/>
    <mergeCell ref="AI116:AJ116"/>
    <mergeCell ref="S114:T114"/>
    <mergeCell ref="U114:AC114"/>
    <mergeCell ref="AD114:AF114"/>
    <mergeCell ref="AG114:AH114"/>
    <mergeCell ref="S115:T115"/>
    <mergeCell ref="U115:AC115"/>
    <mergeCell ref="AD115:AF115"/>
  </mergeCells>
  <phoneticPr fontId="9" type="noConversion"/>
  <pageMargins left="0" right="0" top="0" bottom="0" header="0.31496062992125984" footer="0.31496062992125984"/>
  <pageSetup paperSize="9" scale="120" orientation="portrait" r:id="rId1"/>
  <headerFooter alignWithMargins="0">
    <oddHeader>&amp;C&amp;A</oddHeader>
  </headerFooter>
  <rowBreaks count="4" manualBreakCount="4">
    <brk id="47" max="16383" man="1"/>
    <brk id="60" min="16" max="42" man="1"/>
    <brk id="85" min="16" max="42" man="1"/>
    <brk id="116" min="16" max="42" man="1"/>
  </rowBreaks>
  <drawing r:id="rId2"/>
  <legacyDrawing r:id="rId3"/>
  <oleObjects>
    <mc:AlternateContent xmlns:mc="http://schemas.openxmlformats.org/markup-compatibility/2006">
      <mc:Choice Requires="x14">
        <oleObject progId="Image Microsoft Photo Editor 3.0" shapeId="5138" r:id="rId4">
          <objectPr defaultSize="0" autoPict="0" r:id="rId5">
            <anchor moveWithCells="1" sizeWithCells="1">
              <from>
                <xdr:col>9</xdr:col>
                <xdr:colOff>0</xdr:colOff>
                <xdr:row>2</xdr:row>
                <xdr:rowOff>0</xdr:rowOff>
              </from>
              <to>
                <xdr:col>14</xdr:col>
                <xdr:colOff>63500</xdr:colOff>
                <xdr:row>5</xdr:row>
                <xdr:rowOff>0</xdr:rowOff>
              </to>
            </anchor>
          </objectPr>
        </oleObject>
      </mc:Choice>
      <mc:Fallback>
        <oleObject progId="Image Microsoft Photo Editor 3.0" shapeId="5138" r:id="rId4"/>
      </mc:Fallback>
    </mc:AlternateContent>
    <mc:AlternateContent xmlns:mc="http://schemas.openxmlformats.org/markup-compatibility/2006">
      <mc:Choice Requires="x14">
        <oleObject progId="Image Microsoft Photo Editor 3.0" shapeId="5139" r:id="rId6">
          <objectPr defaultSize="0" autoPict="0" r:id="rId5">
            <anchor moveWithCells="1" sizeWithCells="1">
              <from>
                <xdr:col>9</xdr:col>
                <xdr:colOff>0</xdr:colOff>
                <xdr:row>64</xdr:row>
                <xdr:rowOff>0</xdr:rowOff>
              </from>
              <to>
                <xdr:col>14</xdr:col>
                <xdr:colOff>63500</xdr:colOff>
                <xdr:row>67</xdr:row>
                <xdr:rowOff>0</xdr:rowOff>
              </to>
            </anchor>
          </objectPr>
        </oleObject>
      </mc:Choice>
      <mc:Fallback>
        <oleObject progId="Image Microsoft Photo Editor 3.0" shapeId="5139" r:id="rId6"/>
      </mc:Fallback>
    </mc:AlternateContent>
    <mc:AlternateContent xmlns:mc="http://schemas.openxmlformats.org/markup-compatibility/2006">
      <mc:Choice Requires="x14">
        <oleObject progId="Image Microsoft Photo Editor 3.0" shapeId="5140" r:id="rId7">
          <objectPr defaultSize="0" autoPict="0" r:id="rId5">
            <anchor moveWithCells="1" sizeWithCells="1">
              <from>
                <xdr:col>7</xdr:col>
                <xdr:colOff>0</xdr:colOff>
                <xdr:row>88</xdr:row>
                <xdr:rowOff>38100</xdr:rowOff>
              </from>
              <to>
                <xdr:col>12</xdr:col>
                <xdr:colOff>63500</xdr:colOff>
                <xdr:row>91</xdr:row>
                <xdr:rowOff>0</xdr:rowOff>
              </to>
            </anchor>
          </objectPr>
        </oleObject>
      </mc:Choice>
      <mc:Fallback>
        <oleObject progId="Image Microsoft Photo Editor 3.0" shapeId="5140" r:id="rId7"/>
      </mc:Fallback>
    </mc:AlternateContent>
    <mc:AlternateContent xmlns:mc="http://schemas.openxmlformats.org/markup-compatibility/2006">
      <mc:Choice Requires="x14">
        <oleObject progId="Image Microsoft Photo Editor 3.0" shapeId="5142" r:id="rId8">
          <objectPr defaultSize="0" autoPict="0" r:id="rId5">
            <anchor moveWithCells="1" sizeWithCells="1">
              <from>
                <xdr:col>37</xdr:col>
                <xdr:colOff>0</xdr:colOff>
                <xdr:row>88</xdr:row>
                <xdr:rowOff>50800</xdr:rowOff>
              </from>
              <to>
                <xdr:col>41</xdr:col>
                <xdr:colOff>317500</xdr:colOff>
                <xdr:row>91</xdr:row>
                <xdr:rowOff>38100</xdr:rowOff>
              </to>
            </anchor>
          </objectPr>
        </oleObject>
      </mc:Choice>
      <mc:Fallback>
        <oleObject progId="Image Microsoft Photo Editor 3.0" shapeId="5142" r:id="rId8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41" r:id="rId9" name="Drop Down 4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5</xdr:row>
                    <xdr:rowOff>139700</xdr:rowOff>
                  </from>
                  <to>
                    <xdr:col>3</xdr:col>
                    <xdr:colOff>444500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0" name="Drop Down 43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5</xdr:row>
                    <xdr:rowOff>139700</xdr:rowOff>
                  </from>
                  <to>
                    <xdr:col>3</xdr:col>
                    <xdr:colOff>444500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1" name="Drop Down 64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5</xdr:row>
                    <xdr:rowOff>139700</xdr:rowOff>
                  </from>
                  <to>
                    <xdr:col>3</xdr:col>
                    <xdr:colOff>444500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Série A</vt:lpstr>
      <vt:lpstr>série B</vt:lpstr>
      <vt:lpstr>série C</vt:lpstr>
      <vt:lpstr>série D</vt:lpstr>
      <vt:lpstr>série E</vt:lpstr>
      <vt:lpstr>Méry</vt:lpstr>
      <vt:lpstr>'Série A'!Zone_d_impression</vt:lpstr>
      <vt:lpstr>'série B'!Zone_d_impression</vt:lpstr>
      <vt:lpstr>'série C'!Zone_d_impression</vt:lpstr>
      <vt:lpstr>'série D'!Zone_d_impression</vt:lpstr>
      <vt:lpstr>'série E'!Zone_d_impression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</dc:creator>
  <cp:lastModifiedBy>Microsoft Office User</cp:lastModifiedBy>
  <cp:revision/>
  <cp:lastPrinted>2022-03-26T16:11:22Z</cp:lastPrinted>
  <dcterms:created xsi:type="dcterms:W3CDTF">2013-01-23T09:24:31Z</dcterms:created>
  <dcterms:modified xsi:type="dcterms:W3CDTF">2022-04-13T15:19:01Z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0x010100686DB7DC717E35449DAB10E68910D86F</vt:lpwstr>
  </property>
</Properties>
</file>